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era Ndreu\Downloads\"/>
    </mc:Choice>
  </mc:AlternateContent>
  <bookViews>
    <workbookView xWindow="0" yWindow="0" windowWidth="21600" windowHeight="9600"/>
  </bookViews>
  <sheets>
    <sheet name="2025" sheetId="6" r:id="rId1"/>
    <sheet name="2024" sheetId="5" r:id="rId2"/>
    <sheet name="2023" sheetId="3" r:id="rId3"/>
    <sheet name="2022" sheetId="2" r:id="rId4"/>
    <sheet name="2021" sheetId="4" r:id="rId5"/>
  </sheets>
  <calcPr calcId="162913"/>
</workbook>
</file>

<file path=xl/calcChain.xml><?xml version="1.0" encoding="utf-8"?>
<calcChain xmlns="http://schemas.openxmlformats.org/spreadsheetml/2006/main">
  <c r="G11" i="6" l="1"/>
  <c r="H11" i="6" s="1"/>
  <c r="H34" i="6" s="1"/>
  <c r="G12" i="6"/>
  <c r="H12" i="6"/>
  <c r="G13" i="6"/>
  <c r="H13" i="6" s="1"/>
  <c r="G14" i="6"/>
  <c r="H14" i="6"/>
  <c r="G15" i="6"/>
  <c r="H15" i="6" s="1"/>
  <c r="G16" i="6"/>
  <c r="H16" i="6"/>
  <c r="G17" i="6"/>
  <c r="H17" i="6" s="1"/>
  <c r="G18" i="6"/>
  <c r="H18" i="6"/>
  <c r="G19" i="6"/>
  <c r="H19" i="6" s="1"/>
  <c r="G20" i="6"/>
  <c r="H20" i="6"/>
  <c r="G21" i="6"/>
  <c r="H21" i="6" s="1"/>
  <c r="G22" i="6"/>
  <c r="H22" i="6"/>
  <c r="G23" i="6"/>
  <c r="H23" i="6" s="1"/>
  <c r="G24" i="6"/>
  <c r="H24" i="6"/>
  <c r="G25" i="6"/>
  <c r="H25" i="6" s="1"/>
  <c r="G26" i="6"/>
  <c r="H26" i="6"/>
  <c r="G27" i="6"/>
  <c r="H27" i="6" s="1"/>
  <c r="H28" i="6"/>
  <c r="G29" i="6"/>
  <c r="H29" i="6"/>
  <c r="G30" i="6"/>
  <c r="H30" i="6" s="1"/>
  <c r="G31" i="6"/>
  <c r="H31" i="6"/>
  <c r="G32" i="6"/>
  <c r="H32" i="6" s="1"/>
  <c r="G33" i="6"/>
  <c r="H33" i="6"/>
  <c r="F34" i="6"/>
  <c r="G34" i="6" l="1"/>
  <c r="G11" i="5" l="1"/>
  <c r="G12" i="5"/>
  <c r="H12" i="5" s="1"/>
  <c r="H30" i="5" s="1"/>
  <c r="G13" i="5"/>
  <c r="H13" i="5"/>
  <c r="G14" i="5"/>
  <c r="H14" i="5" s="1"/>
  <c r="G15" i="5"/>
  <c r="H15" i="5"/>
  <c r="G16" i="5"/>
  <c r="H16" i="5"/>
  <c r="G17" i="5"/>
  <c r="H17" i="5"/>
  <c r="G18" i="5"/>
  <c r="H18" i="5"/>
  <c r="G19" i="5"/>
  <c r="H19" i="5"/>
  <c r="G20" i="5"/>
  <c r="H20" i="5"/>
  <c r="G21" i="5"/>
  <c r="H21" i="5"/>
  <c r="G22" i="5"/>
  <c r="H22" i="5"/>
  <c r="G23" i="5"/>
  <c r="H23" i="5"/>
  <c r="G24" i="5"/>
  <c r="H24" i="5"/>
  <c r="G25" i="5"/>
  <c r="H25" i="5"/>
  <c r="H26" i="5"/>
  <c r="G27" i="5"/>
  <c r="H27" i="5" s="1"/>
  <c r="G28" i="5"/>
  <c r="H28" i="5" s="1"/>
  <c r="G29" i="5"/>
  <c r="H29" i="5" s="1"/>
  <c r="F30" i="5"/>
  <c r="G30" i="5"/>
  <c r="J31" i="3" l="1"/>
  <c r="F31" i="3"/>
  <c r="G30" i="3"/>
  <c r="G29" i="3"/>
  <c r="H29" i="3" s="1"/>
  <c r="G28" i="3"/>
  <c r="H27" i="3"/>
  <c r="G26" i="3"/>
  <c r="H26" i="3" s="1"/>
  <c r="H25" i="3"/>
  <c r="G25" i="3"/>
  <c r="G24" i="3"/>
  <c r="H24" i="3" s="1"/>
  <c r="H23" i="3"/>
  <c r="G23" i="3"/>
  <c r="G22" i="3"/>
  <c r="H22" i="3" s="1"/>
  <c r="H21" i="3"/>
  <c r="G21" i="3"/>
  <c r="G20" i="3"/>
  <c r="H20" i="3" s="1"/>
  <c r="H19" i="3"/>
  <c r="G19" i="3"/>
  <c r="G18" i="3"/>
  <c r="H18" i="3" s="1"/>
  <c r="H17" i="3"/>
  <c r="G17" i="3"/>
  <c r="G16" i="3"/>
  <c r="H16" i="3" s="1"/>
  <c r="H15" i="3"/>
  <c r="G15" i="3"/>
  <c r="G14" i="3"/>
  <c r="H14" i="3" s="1"/>
  <c r="H13" i="3"/>
  <c r="G13" i="3"/>
  <c r="G12" i="3"/>
  <c r="H12" i="3" s="1"/>
  <c r="H31" i="3" s="1"/>
  <c r="G11" i="3"/>
  <c r="G31" i="3" s="1"/>
  <c r="F31" i="2"/>
  <c r="H30" i="2"/>
  <c r="G30" i="2"/>
  <c r="G29" i="2"/>
  <c r="H29" i="2" s="1"/>
  <c r="H28" i="2"/>
  <c r="G27" i="2"/>
  <c r="H27" i="2" s="1"/>
  <c r="G26" i="2"/>
  <c r="H26" i="2" s="1"/>
  <c r="G25" i="2"/>
  <c r="H25" i="2" s="1"/>
  <c r="G24" i="2"/>
  <c r="H24" i="2" s="1"/>
  <c r="H23" i="2"/>
  <c r="G23" i="2"/>
  <c r="G22" i="2"/>
  <c r="H22" i="2" s="1"/>
  <c r="G21" i="2"/>
  <c r="H21" i="2" s="1"/>
  <c r="G20" i="2"/>
  <c r="H20" i="2" s="1"/>
  <c r="G19" i="2"/>
  <c r="H19" i="2" s="1"/>
  <c r="G18" i="2"/>
  <c r="H18" i="2" s="1"/>
  <c r="H17" i="2"/>
  <c r="G17" i="2"/>
  <c r="G16" i="2"/>
  <c r="H16" i="2" s="1"/>
  <c r="H15" i="2"/>
  <c r="G15" i="2"/>
  <c r="G14" i="2"/>
  <c r="H14" i="2" s="1"/>
  <c r="G13" i="2"/>
  <c r="H13" i="2" s="1"/>
  <c r="G12" i="2"/>
  <c r="H12" i="2" s="1"/>
  <c r="G11" i="2"/>
  <c r="H11" i="2" s="1"/>
  <c r="J31" i="4"/>
  <c r="I31" i="4"/>
  <c r="F31" i="4"/>
  <c r="H30" i="4"/>
  <c r="G30" i="4"/>
  <c r="G29" i="4"/>
  <c r="H29" i="4" s="1"/>
  <c r="H28" i="4"/>
  <c r="G28" i="4"/>
  <c r="G27" i="4"/>
  <c r="H27" i="4" s="1"/>
  <c r="H26" i="4"/>
  <c r="G26" i="4"/>
  <c r="G25" i="4"/>
  <c r="H25" i="4" s="1"/>
  <c r="H24" i="4"/>
  <c r="G24" i="4"/>
  <c r="G23" i="4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H31" i="2" l="1"/>
  <c r="H31" i="4"/>
  <c r="G31" i="4"/>
  <c r="G31" i="2"/>
</calcChain>
</file>

<file path=xl/comments1.xml><?xml version="1.0" encoding="utf-8"?>
<comments xmlns="http://schemas.openxmlformats.org/spreadsheetml/2006/main">
  <authors>
    <author>User 1</author>
  </authors>
  <commentList>
    <comment ref="C26" authorId="0" shapeId="0">
      <text>
        <r>
          <rPr>
            <b/>
            <sz val="9"/>
            <color indexed="81"/>
            <rFont val="Tahoma"/>
            <charset val="1"/>
          </rPr>
          <t>User 1:</t>
        </r>
        <r>
          <rPr>
            <sz val="9"/>
            <color indexed="81"/>
            <rFont val="Tahoma"/>
            <charset val="1"/>
          </rPr>
          <t xml:space="preserve">
Logo e QKTB, stenda dhe kartvizita per personelin</t>
        </r>
      </text>
    </comment>
  </commentList>
</comments>
</file>

<file path=xl/sharedStrings.xml><?xml version="1.0" encoding="utf-8"?>
<sst xmlns="http://schemas.openxmlformats.org/spreadsheetml/2006/main" count="803" uniqueCount="134">
  <si>
    <t>REGJISTRI I PARASHIKIMEVE TE PROKURIMEVE PUBLIKE PER VITIN  2021</t>
  </si>
  <si>
    <t>INSTITUCIONI QENDROR: Ministria Shendetesise dhe e Mbrojtjes Sociale</t>
  </si>
  <si>
    <t>Me ndryshime</t>
  </si>
  <si>
    <t>Autoriteti  Kontraktor: Qendra Kombetare Teknike Bio-Mjekesore</t>
  </si>
  <si>
    <t>Nr.</t>
  </si>
  <si>
    <t>Viti</t>
  </si>
  <si>
    <t>Objekti i prokurimeve</t>
  </si>
  <si>
    <t>Kontrate/</t>
  </si>
  <si>
    <t>Tipi kontrates</t>
  </si>
  <si>
    <t xml:space="preserve"> Fondi perllogaritur ne leke</t>
  </si>
  <si>
    <t>Vlera per</t>
  </si>
  <si>
    <t>Burimi Financimit</t>
  </si>
  <si>
    <t>Lloji i procedures se prokurimit</t>
  </si>
  <si>
    <t>(CPV Kod)</t>
  </si>
  <si>
    <t>Koha e planifikuar</t>
  </si>
  <si>
    <t>Marveshje kuader</t>
  </si>
  <si>
    <t>(mall/pune/sherbim /marrvesh kuader</t>
  </si>
  <si>
    <t>Shpenzime pa TVSH</t>
  </si>
  <si>
    <t>Vlera e TVSH</t>
  </si>
  <si>
    <t>Secilin burim ne leke</t>
  </si>
  <si>
    <t>Realizimi</t>
  </si>
  <si>
    <t>Diferenca</t>
  </si>
  <si>
    <t>(buxheti I shtetit/te ardhurat/vete-finacim/etj.</t>
  </si>
  <si>
    <t>(minikontrate/amedament/kotrate per nevojat e fillimit te vitit)</t>
  </si>
  <si>
    <t>per shpalljen e procedures</t>
  </si>
  <si>
    <t>Detyrime kontraktuale te muajit  dhjetor 2020 (roje civile,drita,telefon,posta,uje,dieta etj.)</t>
  </si>
  <si>
    <t>Kontrate</t>
  </si>
  <si>
    <t>mall</t>
  </si>
  <si>
    <t>Buxheti i shtetit</t>
  </si>
  <si>
    <t>Prokurim me vlere te vogel</t>
  </si>
  <si>
    <t>Muaji dhjetor 2020 roje civile,drita,telefon,uje,dieta,etj.</t>
  </si>
  <si>
    <t>Karburant per automjete</t>
  </si>
  <si>
    <t>Karbuant(Diezel)</t>
  </si>
  <si>
    <t>Dhjetor</t>
  </si>
  <si>
    <t>Materiale pastrimi dhe dezifektimi</t>
  </si>
  <si>
    <t>Produkte pastrimi</t>
  </si>
  <si>
    <t>Pjese kembimi,bateri,vajra etj.</t>
  </si>
  <si>
    <t>Pjese kembimi  per automjetet per makinat</t>
  </si>
  <si>
    <t>Riparim mirembatje automjeteve</t>
  </si>
  <si>
    <t>sherbim</t>
  </si>
  <si>
    <t>Sherbime per makinat</t>
  </si>
  <si>
    <t>Siguracion i mjeteve te transportit</t>
  </si>
  <si>
    <t>Bleje nen vleren 100,000 leke</t>
  </si>
  <si>
    <t>Sherbime per siguracionin e detyrueshem per automjetete</t>
  </si>
  <si>
    <t>Kancelari</t>
  </si>
  <si>
    <t>Dosje,leter,fotokopjuese,lapsa ,stilolapsa etj.</t>
  </si>
  <si>
    <t>Tonera per printera dhe fotokopje</t>
  </si>
  <si>
    <t>Bojra per printera dhe fotokopje</t>
  </si>
  <si>
    <t>Sherbimi i rojeve private (Kontrate sherbimi me roje private1Janar 2021 deri Dhjetor 2021)</t>
  </si>
  <si>
    <t>Sherbimi i rojeve private (Kontrate sherbimi me roje private1Janar 2021 deri Dhjetor 2021)E realizuar</t>
  </si>
  <si>
    <t>e realizuar</t>
  </si>
  <si>
    <t>Mirembajtje ndertese</t>
  </si>
  <si>
    <t>Sherbime te riparimit dhe mirembajtjes nderteses, lyerje etj.</t>
  </si>
  <si>
    <t>Furnizim dhe materiale per repartet</t>
  </si>
  <si>
    <t>Furnizim materiale per repartet</t>
  </si>
  <si>
    <t>Kabine per roje civile sipas kontrates rojeve civile</t>
  </si>
  <si>
    <t>Riparim mirembatje e pjeseve te kembimit per disa paisje mjeksore(Sherbim dhe riparim per tretet)</t>
  </si>
  <si>
    <t>Kerkese per propozim</t>
  </si>
  <si>
    <t>Mirembajtje e paisjeve mjeksore</t>
  </si>
  <si>
    <t xml:space="preserve"> Mirembajtje e paisjeve infrastrukturore te Telemjeksise</t>
  </si>
  <si>
    <t>Sherbime t e tjera riparim dhe rinovim</t>
  </si>
  <si>
    <t>Blerje funizimesh te tjera zyre dhe te pergjitheshme(furnizime dhe paisje elektrike)</t>
  </si>
  <si>
    <t>Blerje nen vleren 100,000 leke</t>
  </si>
  <si>
    <t>Sherbime  furnizime dhe paisje elektrike shumeprizeshe</t>
  </si>
  <si>
    <t>Riparim dhe mirembatje e sitemit ngrohje ftohje dhe paisjeve te zyrave etj.</t>
  </si>
  <si>
    <t>Kontate</t>
  </si>
  <si>
    <t>Sherbime per mirembatjen e kondisionereve,paisjeve ngrohese</t>
  </si>
  <si>
    <t>Blerje kuti dhe dosje per ruajtje te perhershme te dokumentave</t>
  </si>
  <si>
    <t>Blerje e perqendruar(e realizuar)</t>
  </si>
  <si>
    <t>Blerje kuti dhe dosje per ruajtje te perhershme te dokumentave sipas kontrates</t>
  </si>
  <si>
    <t>Shpenzime tatim taksa te paguara nga institucioni</t>
  </si>
  <si>
    <t>Dieta dhe sherbime te tjera</t>
  </si>
  <si>
    <t>Pagesa drita, telefon ,uje, posta etj</t>
  </si>
  <si>
    <t>TOTALI</t>
  </si>
  <si>
    <t>Shefe Finance</t>
  </si>
  <si>
    <t xml:space="preserve">   Drejtori</t>
  </si>
  <si>
    <t>REGJISTRI I PARASHIKIMEVE TE PROKURIMEVE PUBLIKE PER VITIN  2022</t>
  </si>
  <si>
    <t>Detyrime kontraktuale te muajit  dhjetor 2021 (roje civile,drita,telefon,posta,uje,dieta etj.)</t>
  </si>
  <si>
    <t>Muaji dhjetor 2021roje civile,drita,telefon,uje,dieta,etj.</t>
  </si>
  <si>
    <t>Sherbimi i rojeve private (Kontrate sherbimi me roje private1Janar 2022 deri Dhjetor 2022)</t>
  </si>
  <si>
    <t>Sherbimi i rojeve private (Kontrate sherbimi me roje private1Janar 2022deri Dhjetor 2022)</t>
  </si>
  <si>
    <t>Riparim mirembatje  e pjeseve te kembimit per disa paisje mjeksore (Sherbim dhe riparim per te tretet)</t>
  </si>
  <si>
    <t>Te tjera materiale dhe sherbime speciale (Publikime)</t>
  </si>
  <si>
    <t>Shpenzime taksa Bashkia</t>
  </si>
  <si>
    <t>Dieta dhe sherbime sipas kerkeses spiataleve</t>
  </si>
  <si>
    <t>Pagesa e detyrimeve te shpenzimeve drita ,uje energji telef ,post etj</t>
  </si>
  <si>
    <t>REGJISTRI I PARASHIKIMEVE TE PROKURIMEVE PUBLIKE PER VITIN  2023</t>
  </si>
  <si>
    <t>Rregjistri me ndryshime</t>
  </si>
  <si>
    <t>(Ndryshim Regjistrin e Prokurimit Publik 2023)</t>
  </si>
  <si>
    <t>Detyrime kontraktuale te muajit  dhjetor 2022 (telefon,posta,uje, etj.)</t>
  </si>
  <si>
    <t>Muaji dhjetor 2022 telefon,uje posta etj.</t>
  </si>
  <si>
    <t>Pjese kembimi, goma,bateri,vajra etj.</t>
  </si>
  <si>
    <t>Sherbimi i rojeve private (Kontrate sherbimi me roje private1Janar 2023 deri Dhjetor 2023).Udhez  Nr 407/1 dt 14.06.2019</t>
  </si>
  <si>
    <t>Sherbimi i rojeve private (Kontrate sherbimi me roje private1 Janar 2 deri Dhjetor 2023).Udhez  Nr 407/1 dt 14.06.2019</t>
  </si>
  <si>
    <t>Riparim mirembatje  e pjeseve te kembimit per disa paisje mjekesore (Sherbim dhe riparim per te tretet)</t>
  </si>
  <si>
    <t xml:space="preserve"> Mirembajtje e paisjeve infrastrukturore te Telemjekesise</t>
  </si>
  <si>
    <t xml:space="preserve">Publikime </t>
  </si>
  <si>
    <t xml:space="preserve"> Te tjera shpenzime institucioni, tatim taksa te paguara nga institucioni etj.</t>
  </si>
  <si>
    <t xml:space="preserve">                        Drejtori</t>
  </si>
  <si>
    <t xml:space="preserve">                                  I KOMANDUAR NE DETYRE</t>
  </si>
  <si>
    <t xml:space="preserve"> Oltion Dhono</t>
  </si>
  <si>
    <t xml:space="preserve">                                     </t>
  </si>
  <si>
    <t>Vera Ndreu</t>
  </si>
  <si>
    <t xml:space="preserve">  Drejtori</t>
  </si>
  <si>
    <t>Pagesa te ndryshme gjate vitit</t>
  </si>
  <si>
    <t>Shpenzime te tjera institucioni</t>
  </si>
  <si>
    <t>Sherbimi i rojeve private (Kontrate sherbimi me roje private1Janar 2024deri Dhjetor 2024).Udhez  Nr 407/1 dt 14.06.2019</t>
  </si>
  <si>
    <t>Sherbimi i rojeve private (Kontrate sherbimi me roje private1Janar 2024 deri Dhjetor 2024)</t>
  </si>
  <si>
    <t>Muaji dhjetor 2023 telefon,uje posta etj.</t>
  </si>
  <si>
    <t>Detyrime kontraktuale te muajit  dhjetor 2023 (telefon,posta,uje, etj.)</t>
  </si>
  <si>
    <t>REGJISTRI I PARASHIKIMEVE TE PROKURIMEVE PUBLIKE PER VITIN  2024</t>
  </si>
  <si>
    <t>Arber Vila</t>
  </si>
  <si>
    <t>Sherbime mirembajtjeje (Hidraulike)</t>
  </si>
  <si>
    <t>Sherbimi pastrimit e gjelbërimit</t>
  </si>
  <si>
    <t>Te tjera materiale dhe sherbime speciale.</t>
  </si>
  <si>
    <t>Te tjera shpenzime institucioni, tatim taksa te paguara nga institucioni etj.</t>
  </si>
  <si>
    <t>Blerje funizimesh te tjera zyre dhe te pergjithshme (furnizime dhe paisje elektrike)</t>
  </si>
  <si>
    <t>Sherbime te tjera riparim dhe rinovim</t>
  </si>
  <si>
    <t>Mirembajtje e paisjeve infrastrukturore te Telemjekesise</t>
  </si>
  <si>
    <t>Sherbimi i rojeve private (Kontrate sherbimi me roje private1 Janar 2025 deri31 Dhjetor 2025).Udhez  Nr 407/1 dt 14.06.2019</t>
  </si>
  <si>
    <t>Sherbimi i rojeve private (Kontrate sherbimi me roje private1Janar 2025deri Dhjetor 2025).Udhez  Nr 407/1 dt 14.06.2019</t>
  </si>
  <si>
    <t>Sherbimi i rojeve private (Kontrate sherbimi me roje private1Janar 2025 deri Dhjetor 2025)</t>
  </si>
  <si>
    <t>Riparim mirembatje per printera dhe fotokopje</t>
  </si>
  <si>
    <t xml:space="preserve">Inspektim dhe preventiv për makinat </t>
  </si>
  <si>
    <t>Janar</t>
  </si>
  <si>
    <t>Muaji dhjetor 2024 telefon,uje posta etj.</t>
  </si>
  <si>
    <t>Detyrime kontraktuale te muajit  dhjetor 2024 (telefon, posta, uje, internet, roje civile etj.)</t>
  </si>
  <si>
    <t>Koha e planifikuar per shpalljen e procedures</t>
  </si>
  <si>
    <t>Lloji i procedures se prokurimit (minikontrate/amedament/kotrate per nevojat e fillimit te vitit)</t>
  </si>
  <si>
    <t>Burimi Financimit (buxheti i shtetit/te ardhurat/vete-finacim/etj.)</t>
  </si>
  <si>
    <t>Vlera per secilin burim ne leke</t>
  </si>
  <si>
    <t>Tipi kontrates (mall/ pune/ sherbim /marrvesh kuader)</t>
  </si>
  <si>
    <t>Kontrate/Marveshje kuader</t>
  </si>
  <si>
    <t>REGJISTRI I PARASHIKIMEVE  Artik 602  PER VITIN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</si>
</sst>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5" formatCode="#,##0.0_);\(#,##0.0\)"/>
    <numFmt numFmtId="166" formatCode="_(* #,##0.0_);_(* \(#,##0.0\);_(* &quot;-&quot;??_);_(@_)"/>
    <numFmt numFmtId="167" formatCode="_(* #,##0.0_);_(* \(#,##0.0\);_(* &quot;-&quot;?_);_(@_)"/>
  </numFmts>
  <fonts count="24">
    <font>
      <sz val="10"/>
      <name val="Arial"/>
      <charset val="134"/>
    </font>
    <font>
      <sz val="10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sz val="11"/>
      <name val="Times New Roman"/>
      <charset val="134"/>
    </font>
    <font>
      <sz val="8"/>
      <name val="Times New Roman"/>
      <charset val="134"/>
    </font>
    <font>
      <b/>
      <sz val="14"/>
      <name val="Times New Roman"/>
      <charset val="134"/>
    </font>
    <font>
      <b/>
      <sz val="12"/>
      <name val="Arial"/>
      <charset val="134"/>
    </font>
    <font>
      <sz val="14"/>
      <name val="Times New Roman"/>
      <charset val="134"/>
    </font>
    <font>
      <sz val="11"/>
      <name val="Arial"/>
      <charset val="134"/>
    </font>
    <font>
      <b/>
      <sz val="8"/>
      <name val="Times New Roman"/>
      <charset val="134"/>
    </font>
    <font>
      <sz val="10"/>
      <name val="Arial"/>
      <charset val="134"/>
    </font>
    <font>
      <sz val="10"/>
      <name val="Arial"/>
    </font>
    <font>
      <b/>
      <sz val="14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0" fontId="13" fillId="0" borderId="0"/>
    <xf numFmtId="43" fontId="17" fillId="0" borderId="0" applyFont="0" applyFill="0" applyBorder="0" applyAlignment="0" applyProtection="0"/>
    <xf numFmtId="0" fontId="17" fillId="0" borderId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2" applyFont="1"/>
    <xf numFmtId="0" fontId="1" fillId="0" borderId="0" xfId="2" applyFont="1"/>
    <xf numFmtId="0" fontId="3" fillId="0" borderId="0" xfId="2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3" xfId="2" applyFont="1" applyFill="1" applyBorder="1" applyAlignment="1">
      <alignment horizontal="center" vertical="center" wrapText="1"/>
    </xf>
    <xf numFmtId="0" fontId="1" fillId="2" borderId="10" xfId="2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165" fontId="5" fillId="0" borderId="14" xfId="1" applyNumberFormat="1" applyFont="1" applyBorder="1" applyAlignment="1">
      <alignment horizontal="right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6" fontId="3" fillId="2" borderId="14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6" fontId="3" fillId="2" borderId="0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4" fillId="0" borderId="0" xfId="2" applyFont="1"/>
    <xf numFmtId="0" fontId="1" fillId="0" borderId="0" xfId="2" applyFont="1" applyAlignment="1">
      <alignment horizontal="center"/>
    </xf>
    <xf numFmtId="0" fontId="1" fillId="2" borderId="15" xfId="2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wrapText="1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166" fontId="3" fillId="0" borderId="14" xfId="1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10" fillId="0" borderId="0" xfId="0" applyFont="1"/>
    <xf numFmtId="0" fontId="5" fillId="0" borderId="0" xfId="0" applyNumberFormat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0" xfId="0" applyFont="1"/>
    <xf numFmtId="0" fontId="6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3" fontId="9" fillId="0" borderId="0" xfId="0" applyNumberFormat="1" applyFont="1" applyBorder="1" applyAlignment="1">
      <alignment horizontal="center"/>
    </xf>
    <xf numFmtId="43" fontId="5" fillId="0" borderId="0" xfId="0" applyNumberFormat="1" applyFont="1" applyBorder="1" applyAlignment="1">
      <alignment horizontal="center"/>
    </xf>
    <xf numFmtId="167" fontId="7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3" fillId="0" borderId="0" xfId="3"/>
    <xf numFmtId="0" fontId="14" fillId="0" borderId="0" xfId="3" applyFont="1" applyAlignment="1">
      <alignment horizontal="center"/>
    </xf>
    <xf numFmtId="167" fontId="14" fillId="0" borderId="0" xfId="3" applyNumberFormat="1" applyFont="1" applyAlignment="1">
      <alignment horizontal="center"/>
    </xf>
    <xf numFmtId="3" fontId="14" fillId="0" borderId="0" xfId="3" applyNumberFormat="1" applyFont="1" applyAlignment="1">
      <alignment horizontal="center"/>
    </xf>
    <xf numFmtId="0" fontId="14" fillId="0" borderId="0" xfId="3" applyFont="1"/>
    <xf numFmtId="0" fontId="15" fillId="0" borderId="0" xfId="3" applyFont="1" applyAlignment="1">
      <alignment horizontal="center"/>
    </xf>
    <xf numFmtId="0" fontId="16" fillId="3" borderId="0" xfId="3" applyFont="1" applyFill="1" applyAlignment="1">
      <alignment horizontal="center" vertical="center" wrapText="1"/>
    </xf>
    <xf numFmtId="0" fontId="16" fillId="3" borderId="0" xfId="3" applyFont="1" applyFill="1" applyAlignment="1">
      <alignment horizontal="center" vertical="center"/>
    </xf>
    <xf numFmtId="166" fontId="16" fillId="3" borderId="0" xfId="4" applyNumberFormat="1" applyFont="1" applyFill="1" applyBorder="1" applyAlignment="1">
      <alignment horizontal="center" vertical="center" wrapText="1"/>
    </xf>
    <xf numFmtId="0" fontId="16" fillId="3" borderId="14" xfId="3" applyFont="1" applyFill="1" applyBorder="1" applyAlignment="1">
      <alignment horizontal="center" vertical="center" wrapText="1"/>
    </xf>
    <xf numFmtId="0" fontId="16" fillId="3" borderId="14" xfId="3" applyFont="1" applyFill="1" applyBorder="1" applyAlignment="1">
      <alignment horizontal="center" vertical="center"/>
    </xf>
    <xf numFmtId="166" fontId="16" fillId="3" borderId="14" xfId="4" applyNumberFormat="1" applyFont="1" applyFill="1" applyBorder="1" applyAlignment="1">
      <alignment horizontal="center" vertical="center" wrapText="1"/>
    </xf>
    <xf numFmtId="0" fontId="18" fillId="0" borderId="14" xfId="3" applyFont="1" applyBorder="1" applyAlignment="1">
      <alignment horizontal="center" vertical="center"/>
    </xf>
    <xf numFmtId="0" fontId="18" fillId="0" borderId="14" xfId="3" applyFont="1" applyBorder="1" applyAlignment="1">
      <alignment horizontal="center" vertical="center" wrapText="1"/>
    </xf>
    <xf numFmtId="0" fontId="18" fillId="0" borderId="14" xfId="3" applyFont="1" applyBorder="1" applyAlignment="1">
      <alignment horizontal="center"/>
    </xf>
    <xf numFmtId="166" fontId="18" fillId="0" borderId="14" xfId="4" applyNumberFormat="1" applyFont="1" applyBorder="1" applyAlignment="1">
      <alignment horizontal="center" vertical="center" wrapText="1"/>
    </xf>
    <xf numFmtId="165" fontId="18" fillId="0" borderId="14" xfId="4" applyNumberFormat="1" applyFont="1" applyBorder="1" applyAlignment="1">
      <alignment horizontal="right" vertical="center" wrapText="1"/>
    </xf>
    <xf numFmtId="0" fontId="18" fillId="0" borderId="14" xfId="3" applyFont="1" applyBorder="1" applyAlignment="1">
      <alignment horizontal="left" vertical="center" wrapText="1"/>
    </xf>
    <xf numFmtId="0" fontId="18" fillId="0" borderId="14" xfId="3" applyFont="1" applyBorder="1" applyAlignment="1">
      <alignment horizontal="center" wrapText="1"/>
    </xf>
    <xf numFmtId="0" fontId="19" fillId="3" borderId="16" xfId="3" applyFont="1" applyFill="1" applyBorder="1" applyAlignment="1">
      <alignment wrapText="1"/>
    </xf>
    <xf numFmtId="0" fontId="19" fillId="3" borderId="10" xfId="3" applyFont="1" applyFill="1" applyBorder="1" applyAlignment="1">
      <alignment vertical="center" wrapText="1"/>
    </xf>
    <xf numFmtId="0" fontId="19" fillId="3" borderId="10" xfId="5" applyFont="1" applyFill="1" applyBorder="1" applyAlignment="1">
      <alignment horizontal="center" vertical="center" wrapText="1"/>
    </xf>
    <xf numFmtId="0" fontId="19" fillId="3" borderId="5" xfId="5" applyFont="1" applyFill="1" applyBorder="1" applyAlignment="1">
      <alignment horizontal="center" vertical="center" wrapText="1"/>
    </xf>
    <xf numFmtId="0" fontId="19" fillId="3" borderId="13" xfId="5" applyFont="1" applyFill="1" applyBorder="1" applyAlignment="1">
      <alignment horizontal="center" vertical="center" wrapText="1"/>
    </xf>
    <xf numFmtId="0" fontId="19" fillId="3" borderId="12" xfId="3" applyFont="1" applyFill="1" applyBorder="1" applyAlignment="1">
      <alignment vertical="center" wrapText="1"/>
    </xf>
    <xf numFmtId="0" fontId="19" fillId="3" borderId="11" xfId="3" applyFont="1" applyFill="1" applyBorder="1" applyAlignment="1">
      <alignment vertical="center" wrapText="1"/>
    </xf>
    <xf numFmtId="0" fontId="19" fillId="3" borderId="9" xfId="3" applyFont="1" applyFill="1" applyBorder="1" applyAlignment="1">
      <alignment vertical="center" wrapText="1"/>
    </xf>
    <xf numFmtId="0" fontId="19" fillId="3" borderId="8" xfId="3" applyFont="1" applyFill="1" applyBorder="1" applyAlignment="1">
      <alignment vertical="center" wrapText="1"/>
    </xf>
    <xf numFmtId="0" fontId="19" fillId="3" borderId="15" xfId="5" applyFont="1" applyFill="1" applyBorder="1" applyAlignment="1">
      <alignment horizontal="center" vertical="center" wrapText="1"/>
    </xf>
    <xf numFmtId="0" fontId="19" fillId="3" borderId="3" xfId="5" applyFont="1" applyFill="1" applyBorder="1" applyAlignment="1">
      <alignment horizontal="center" vertical="center" wrapText="1"/>
    </xf>
    <xf numFmtId="0" fontId="13" fillId="3" borderId="2" xfId="3" applyFill="1" applyBorder="1" applyAlignment="1">
      <alignment horizontal="center" vertical="center"/>
    </xf>
    <xf numFmtId="0" fontId="13" fillId="3" borderId="7" xfId="3" applyFill="1" applyBorder="1" applyAlignment="1">
      <alignment horizontal="center" vertical="center"/>
    </xf>
    <xf numFmtId="0" fontId="13" fillId="3" borderId="6" xfId="3" applyFill="1" applyBorder="1" applyAlignment="1">
      <alignment horizontal="center" vertical="center"/>
    </xf>
    <xf numFmtId="0" fontId="19" fillId="3" borderId="4" xfId="5" applyFont="1" applyFill="1" applyBorder="1" applyAlignment="1">
      <alignment horizontal="center" vertical="center" wrapText="1"/>
    </xf>
    <xf numFmtId="0" fontId="19" fillId="3" borderId="2" xfId="3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19" fillId="0" borderId="0" xfId="5" applyFont="1" applyAlignment="1">
      <alignment horizontal="center"/>
    </xf>
    <xf numFmtId="0" fontId="19" fillId="0" borderId="0" xfId="5" applyFont="1"/>
    <xf numFmtId="0" fontId="19" fillId="0" borderId="0" xfId="3" applyFont="1"/>
    <xf numFmtId="0" fontId="20" fillId="0" borderId="0" xfId="5" applyFont="1"/>
    <xf numFmtId="0" fontId="16" fillId="0" borderId="0" xfId="5" applyFont="1"/>
    <xf numFmtId="0" fontId="20" fillId="0" borderId="0" xfId="3" applyFont="1"/>
    <xf numFmtId="0" fontId="21" fillId="0" borderId="0" xfId="5" applyFont="1"/>
    <xf numFmtId="0" fontId="21" fillId="0" borderId="0" xfId="3" applyFont="1"/>
    <xf numFmtId="0" fontId="13" fillId="0" borderId="0" xfId="3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6" fillId="0" borderId="0" xfId="3" applyFont="1" applyFill="1" applyAlignment="1">
      <alignment horizontal="center" vertical="center" wrapText="1"/>
    </xf>
    <xf numFmtId="0" fontId="16" fillId="0" borderId="0" xfId="3" applyFont="1" applyFill="1" applyAlignment="1">
      <alignment horizontal="center" vertical="center"/>
    </xf>
    <xf numFmtId="166" fontId="16" fillId="0" borderId="0" xfId="4" applyNumberFormat="1" applyFont="1" applyFill="1" applyBorder="1" applyAlignment="1">
      <alignment horizontal="center" vertical="center" wrapText="1"/>
    </xf>
    <xf numFmtId="0" fontId="16" fillId="3" borderId="14" xfId="3" applyFont="1" applyFill="1" applyBorder="1" applyAlignment="1">
      <alignment horizontal="left" vertical="center"/>
    </xf>
    <xf numFmtId="0" fontId="18" fillId="4" borderId="14" xfId="3" applyFont="1" applyFill="1" applyBorder="1" applyAlignment="1">
      <alignment horizontal="left" vertical="center" wrapText="1"/>
    </xf>
    <xf numFmtId="0" fontId="18" fillId="0" borderId="14" xfId="3" applyFont="1" applyBorder="1" applyAlignment="1">
      <alignment horizontal="left" vertical="center"/>
    </xf>
    <xf numFmtId="166" fontId="18" fillId="0" borderId="14" xfId="4" applyNumberFormat="1" applyFont="1" applyFill="1" applyBorder="1" applyAlignment="1">
      <alignment horizontal="center" vertical="center" wrapText="1"/>
    </xf>
    <xf numFmtId="166" fontId="18" fillId="4" borderId="14" xfId="4" applyNumberFormat="1" applyFont="1" applyFill="1" applyBorder="1" applyAlignment="1">
      <alignment horizontal="center" vertical="center" wrapText="1"/>
    </xf>
    <xf numFmtId="165" fontId="18" fillId="4" borderId="14" xfId="4" applyNumberFormat="1" applyFont="1" applyFill="1" applyBorder="1" applyAlignment="1">
      <alignment horizontal="right" vertical="center" wrapText="1"/>
    </xf>
    <xf numFmtId="0" fontId="18" fillId="0" borderId="14" xfId="3" applyFont="1" applyFill="1" applyBorder="1" applyAlignment="1">
      <alignment horizontal="left" vertical="center" wrapText="1"/>
    </xf>
    <xf numFmtId="0" fontId="18" fillId="4" borderId="14" xfId="3" applyFont="1" applyFill="1" applyBorder="1" applyAlignment="1">
      <alignment horizontal="center" vertical="center"/>
    </xf>
    <xf numFmtId="0" fontId="18" fillId="0" borderId="14" xfId="3" applyFont="1" applyFill="1" applyBorder="1" applyAlignment="1">
      <alignment horizontal="left" vertical="center"/>
    </xf>
    <xf numFmtId="165" fontId="18" fillId="0" borderId="14" xfId="4" applyNumberFormat="1" applyFont="1" applyFill="1" applyBorder="1" applyAlignment="1">
      <alignment horizontal="right" vertical="center" wrapText="1"/>
    </xf>
    <xf numFmtId="0" fontId="18" fillId="0" borderId="14" xfId="3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left" vertical="center" wrapText="1"/>
    </xf>
    <xf numFmtId="0" fontId="18" fillId="0" borderId="12" xfId="3" applyFont="1" applyFill="1" applyBorder="1" applyAlignment="1">
      <alignment horizontal="left" vertical="center"/>
    </xf>
    <xf numFmtId="166" fontId="18" fillId="0" borderId="12" xfId="4" applyNumberFormat="1" applyFont="1" applyFill="1" applyBorder="1" applyAlignment="1">
      <alignment horizontal="center" vertical="center" wrapText="1"/>
    </xf>
    <xf numFmtId="165" fontId="18" fillId="0" borderId="12" xfId="4" applyNumberFormat="1" applyFont="1" applyFill="1" applyBorder="1" applyAlignment="1">
      <alignment horizontal="right" vertical="center" wrapText="1"/>
    </xf>
    <xf numFmtId="0" fontId="19" fillId="3" borderId="17" xfId="5" applyFont="1" applyFill="1" applyBorder="1" applyAlignment="1">
      <alignment horizontal="center" vertical="center" wrapText="1"/>
    </xf>
    <xf numFmtId="0" fontId="19" fillId="3" borderId="18" xfId="5" applyFont="1" applyFill="1" applyBorder="1" applyAlignment="1">
      <alignment horizontal="center" vertical="center" wrapText="1"/>
    </xf>
    <xf numFmtId="0" fontId="19" fillId="3" borderId="18" xfId="3" applyFont="1" applyFill="1" applyBorder="1" applyAlignment="1">
      <alignment horizontal="center" vertical="center" wrapText="1"/>
    </xf>
    <xf numFmtId="0" fontId="19" fillId="3" borderId="19" xfId="5" applyFont="1" applyFill="1" applyBorder="1" applyAlignment="1">
      <alignment horizontal="center" vertical="center" wrapText="1"/>
    </xf>
    <xf numFmtId="0" fontId="19" fillId="3" borderId="20" xfId="5" applyFont="1" applyFill="1" applyBorder="1" applyAlignment="1">
      <alignment horizontal="center" vertical="center" wrapText="1"/>
    </xf>
    <xf numFmtId="0" fontId="19" fillId="3" borderId="21" xfId="3" applyFont="1" applyFill="1" applyBorder="1" applyAlignment="1">
      <alignment horizontal="center" vertical="center" wrapText="1"/>
    </xf>
    <xf numFmtId="0" fontId="19" fillId="3" borderId="15" xfId="5" applyFont="1" applyFill="1" applyBorder="1" applyAlignment="1">
      <alignment horizontal="center" vertical="center" wrapText="1"/>
    </xf>
    <xf numFmtId="0" fontId="19" fillId="3" borderId="3" xfId="5" applyFont="1" applyFill="1" applyBorder="1" applyAlignment="1">
      <alignment horizontal="center" vertical="center" wrapText="1"/>
    </xf>
    <xf numFmtId="0" fontId="19" fillId="3" borderId="3" xfId="3" applyFont="1" applyFill="1" applyBorder="1" applyAlignment="1">
      <alignment horizontal="center" vertical="center" wrapText="1"/>
    </xf>
    <xf numFmtId="0" fontId="19" fillId="3" borderId="7" xfId="3" applyFont="1" applyFill="1" applyBorder="1" applyAlignment="1">
      <alignment horizontal="center" vertical="center"/>
    </xf>
    <xf numFmtId="0" fontId="19" fillId="3" borderId="6" xfId="3" applyFont="1" applyFill="1" applyBorder="1" applyAlignment="1">
      <alignment horizontal="center" vertical="center"/>
    </xf>
    <xf numFmtId="0" fontId="19" fillId="3" borderId="1" xfId="3" applyFont="1" applyFill="1" applyBorder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165" fontId="13" fillId="0" borderId="0" xfId="3" applyNumberFormat="1"/>
  </cellXfs>
  <cellStyles count="6">
    <cellStyle name="Comma" xfId="1" builtinId="3"/>
    <cellStyle name="Comma 2" xfId="4"/>
    <cellStyle name="Normal" xfId="0" builtinId="0"/>
    <cellStyle name="Normal 2" xfId="3"/>
    <cellStyle name="Normal_Sheet1" xfId="2"/>
    <cellStyle name="Normal_Sheet1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J37" sqref="J37"/>
    </sheetView>
  </sheetViews>
  <sheetFormatPr defaultRowHeight="12.75"/>
  <cols>
    <col min="1" max="1" width="3.28515625" style="109" customWidth="1"/>
    <col min="2" max="2" width="5" style="65" bestFit="1" customWidth="1"/>
    <col min="3" max="3" width="29.42578125" style="65" customWidth="1"/>
    <col min="4" max="4" width="8.140625" style="65" customWidth="1"/>
    <col min="5" max="5" width="11.140625" style="65" customWidth="1"/>
    <col min="6" max="6" width="14.5703125" style="65" customWidth="1"/>
    <col min="7" max="7" width="13" style="65" customWidth="1"/>
    <col min="8" max="8" width="14.5703125" style="65" customWidth="1"/>
    <col min="9" max="9" width="12.85546875" style="65" customWidth="1"/>
    <col min="10" max="10" width="27.5703125" style="65" customWidth="1"/>
    <col min="11" max="11" width="19.42578125" style="65" customWidth="1"/>
    <col min="12" max="12" width="9.7109375" style="65" customWidth="1"/>
    <col min="13" max="16384" width="9.140625" style="65"/>
  </cols>
  <sheetData>
    <row r="1" spans="1:12">
      <c r="G1" s="143"/>
    </row>
    <row r="2" spans="1:12">
      <c r="A2" s="142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ht="15.75">
      <c r="A3" s="142"/>
      <c r="B3" s="103"/>
      <c r="C3" s="108" t="s">
        <v>133</v>
      </c>
      <c r="D3" s="108"/>
      <c r="E3" s="108"/>
      <c r="F3" s="108"/>
      <c r="G3" s="108"/>
      <c r="H3" s="108"/>
      <c r="I3" s="108"/>
      <c r="J3" s="108"/>
      <c r="K3" s="108"/>
      <c r="L3" s="108"/>
    </row>
    <row r="4" spans="1:12" ht="15.75">
      <c r="A4" s="142"/>
      <c r="B4" s="103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2" ht="15.75">
      <c r="A5" s="142"/>
      <c r="B5" s="103"/>
      <c r="C5" s="107" t="s">
        <v>1</v>
      </c>
      <c r="D5" s="107"/>
      <c r="E5" s="107"/>
      <c r="F5" s="102"/>
      <c r="G5" s="102"/>
      <c r="H5" s="102"/>
      <c r="I5" s="107"/>
      <c r="J5" s="107"/>
      <c r="K5" s="102"/>
      <c r="L5" s="102"/>
    </row>
    <row r="6" spans="1:12">
      <c r="A6" s="142"/>
      <c r="B6" s="103"/>
      <c r="C6" s="102"/>
      <c r="D6" s="102"/>
      <c r="E6" s="102"/>
      <c r="F6" s="103"/>
      <c r="G6" s="103"/>
      <c r="H6" s="106"/>
      <c r="I6" s="103"/>
      <c r="J6" s="103"/>
      <c r="K6" s="103"/>
      <c r="L6" s="103"/>
    </row>
    <row r="7" spans="1:12" ht="14.25">
      <c r="A7" s="142"/>
      <c r="B7" s="103"/>
      <c r="C7" s="105" t="s">
        <v>3</v>
      </c>
      <c r="D7" s="105"/>
      <c r="E7" s="105"/>
      <c r="F7" s="105"/>
      <c r="G7" s="105"/>
      <c r="H7" s="105"/>
      <c r="I7" s="105"/>
      <c r="J7" s="105"/>
      <c r="K7" s="102"/>
      <c r="L7" s="104"/>
    </row>
    <row r="8" spans="1:12" ht="13.5" thickBot="1">
      <c r="A8" s="142"/>
      <c r="B8" s="103"/>
      <c r="C8" s="102"/>
      <c r="D8" s="102"/>
      <c r="E8" s="102"/>
      <c r="F8" s="102"/>
      <c r="G8" s="102"/>
      <c r="H8" s="102"/>
      <c r="I8" s="102"/>
      <c r="J8" s="102"/>
      <c r="K8" s="102"/>
      <c r="L8" s="101"/>
    </row>
    <row r="9" spans="1:12">
      <c r="A9" s="141" t="s">
        <v>4</v>
      </c>
      <c r="B9" s="138" t="s">
        <v>5</v>
      </c>
      <c r="C9" s="137" t="s">
        <v>6</v>
      </c>
      <c r="D9" s="137" t="s">
        <v>132</v>
      </c>
      <c r="E9" s="137" t="s">
        <v>131</v>
      </c>
      <c r="F9" s="140" t="s">
        <v>9</v>
      </c>
      <c r="G9" s="139"/>
      <c r="H9" s="138" t="s">
        <v>130</v>
      </c>
      <c r="I9" s="138" t="s">
        <v>129</v>
      </c>
      <c r="J9" s="137" t="s">
        <v>128</v>
      </c>
      <c r="K9" s="137" t="s">
        <v>13</v>
      </c>
      <c r="L9" s="136" t="s">
        <v>127</v>
      </c>
    </row>
    <row r="10" spans="1:12" ht="66.75" customHeight="1" thickBot="1">
      <c r="A10" s="135"/>
      <c r="B10" s="132"/>
      <c r="C10" s="131"/>
      <c r="D10" s="131"/>
      <c r="E10" s="131"/>
      <c r="F10" s="134" t="s">
        <v>17</v>
      </c>
      <c r="G10" s="133" t="s">
        <v>18</v>
      </c>
      <c r="H10" s="132"/>
      <c r="I10" s="132"/>
      <c r="J10" s="131"/>
      <c r="K10" s="131"/>
      <c r="L10" s="130"/>
    </row>
    <row r="11" spans="1:12" ht="44.25" customHeight="1">
      <c r="A11" s="125">
        <v>1</v>
      </c>
      <c r="B11" s="125">
        <v>2025</v>
      </c>
      <c r="C11" s="126" t="s">
        <v>126</v>
      </c>
      <c r="D11" s="126" t="s">
        <v>26</v>
      </c>
      <c r="E11" s="126" t="s">
        <v>39</v>
      </c>
      <c r="F11" s="129">
        <v>44471</v>
      </c>
      <c r="G11" s="128">
        <f>F11*0.2</f>
        <v>8894.2000000000007</v>
      </c>
      <c r="H11" s="128">
        <f>F11+G11</f>
        <v>53365.2</v>
      </c>
      <c r="I11" s="128" t="s">
        <v>28</v>
      </c>
      <c r="J11" s="127" t="s">
        <v>29</v>
      </c>
      <c r="K11" s="126" t="s">
        <v>125</v>
      </c>
      <c r="L11" s="125" t="s">
        <v>124</v>
      </c>
    </row>
    <row r="12" spans="1:12" ht="30">
      <c r="A12" s="124">
        <v>2</v>
      </c>
      <c r="B12" s="124">
        <v>2025</v>
      </c>
      <c r="C12" s="120" t="s">
        <v>31</v>
      </c>
      <c r="D12" s="120" t="s">
        <v>26</v>
      </c>
      <c r="E12" s="120" t="s">
        <v>27</v>
      </c>
      <c r="F12" s="123">
        <v>1000000</v>
      </c>
      <c r="G12" s="117">
        <f>F12*0.2</f>
        <v>200000</v>
      </c>
      <c r="H12" s="117">
        <f>F12+G12</f>
        <v>1200000</v>
      </c>
      <c r="I12" s="117" t="s">
        <v>28</v>
      </c>
      <c r="J12" s="122" t="s">
        <v>29</v>
      </c>
      <c r="K12" s="122" t="s">
        <v>32</v>
      </c>
      <c r="L12" s="124" t="s">
        <v>33</v>
      </c>
    </row>
    <row r="13" spans="1:12" ht="30">
      <c r="A13" s="124">
        <v>3</v>
      </c>
      <c r="B13" s="124">
        <v>2025</v>
      </c>
      <c r="C13" s="120" t="s">
        <v>34</v>
      </c>
      <c r="D13" s="120" t="s">
        <v>26</v>
      </c>
      <c r="E13" s="120" t="s">
        <v>27</v>
      </c>
      <c r="F13" s="123">
        <v>350000</v>
      </c>
      <c r="G13" s="117">
        <f>F13*0.2</f>
        <v>70000</v>
      </c>
      <c r="H13" s="117">
        <f>F13+G13</f>
        <v>420000</v>
      </c>
      <c r="I13" s="117" t="s">
        <v>28</v>
      </c>
      <c r="J13" s="122" t="s">
        <v>29</v>
      </c>
      <c r="K13" s="122" t="s">
        <v>35</v>
      </c>
      <c r="L13" s="124" t="s">
        <v>33</v>
      </c>
    </row>
    <row r="14" spans="1:12" ht="30" customHeight="1">
      <c r="A14" s="124">
        <v>4</v>
      </c>
      <c r="B14" s="124">
        <v>2025</v>
      </c>
      <c r="C14" s="120" t="s">
        <v>91</v>
      </c>
      <c r="D14" s="120" t="s">
        <v>26</v>
      </c>
      <c r="E14" s="120" t="s">
        <v>27</v>
      </c>
      <c r="F14" s="123">
        <v>200000</v>
      </c>
      <c r="G14" s="117">
        <f>F14*0.2</f>
        <v>40000</v>
      </c>
      <c r="H14" s="117">
        <f>F14+G14</f>
        <v>240000</v>
      </c>
      <c r="I14" s="117" t="s">
        <v>28</v>
      </c>
      <c r="J14" s="122" t="s">
        <v>29</v>
      </c>
      <c r="K14" s="120" t="s">
        <v>37</v>
      </c>
      <c r="L14" s="124" t="s">
        <v>33</v>
      </c>
    </row>
    <row r="15" spans="1:12" ht="30" customHeight="1">
      <c r="A15" s="124">
        <v>5</v>
      </c>
      <c r="B15" s="124">
        <v>2025</v>
      </c>
      <c r="C15" s="120" t="s">
        <v>123</v>
      </c>
      <c r="D15" s="120" t="s">
        <v>26</v>
      </c>
      <c r="E15" s="120" t="s">
        <v>39</v>
      </c>
      <c r="F15" s="123">
        <v>100000</v>
      </c>
      <c r="G15" s="117">
        <f>F15*0.2</f>
        <v>20000</v>
      </c>
      <c r="H15" s="117">
        <f>F15+G15</f>
        <v>120000</v>
      </c>
      <c r="I15" s="117" t="s">
        <v>28</v>
      </c>
      <c r="J15" s="122" t="s">
        <v>42</v>
      </c>
      <c r="K15" s="120"/>
      <c r="L15" s="124" t="s">
        <v>33</v>
      </c>
    </row>
    <row r="16" spans="1:12" ht="30">
      <c r="A16" s="124">
        <v>6</v>
      </c>
      <c r="B16" s="124">
        <v>2025</v>
      </c>
      <c r="C16" s="120" t="s">
        <v>38</v>
      </c>
      <c r="D16" s="120" t="s">
        <v>26</v>
      </c>
      <c r="E16" s="120" t="s">
        <v>39</v>
      </c>
      <c r="F16" s="123">
        <v>350000</v>
      </c>
      <c r="G16" s="117">
        <f>F16*0.2</f>
        <v>70000</v>
      </c>
      <c r="H16" s="117">
        <f>F16+G16</f>
        <v>420000</v>
      </c>
      <c r="I16" s="117" t="s">
        <v>28</v>
      </c>
      <c r="J16" s="122" t="s">
        <v>29</v>
      </c>
      <c r="K16" s="122" t="s">
        <v>40</v>
      </c>
      <c r="L16" s="124" t="s">
        <v>33</v>
      </c>
    </row>
    <row r="17" spans="1:12" ht="60">
      <c r="A17" s="124">
        <v>7</v>
      </c>
      <c r="B17" s="124">
        <v>2025</v>
      </c>
      <c r="C17" s="120" t="s">
        <v>41</v>
      </c>
      <c r="D17" s="120" t="s">
        <v>26</v>
      </c>
      <c r="E17" s="120" t="s">
        <v>39</v>
      </c>
      <c r="F17" s="123">
        <v>100000</v>
      </c>
      <c r="G17" s="117">
        <f>F17*0.2</f>
        <v>20000</v>
      </c>
      <c r="H17" s="117">
        <f>F17+G17</f>
        <v>120000</v>
      </c>
      <c r="I17" s="117" t="s">
        <v>28</v>
      </c>
      <c r="J17" s="122" t="s">
        <v>42</v>
      </c>
      <c r="K17" s="120" t="s">
        <v>43</v>
      </c>
      <c r="L17" s="124" t="s">
        <v>33</v>
      </c>
    </row>
    <row r="18" spans="1:12" ht="45">
      <c r="A18" s="124">
        <v>8</v>
      </c>
      <c r="B18" s="124">
        <v>2025</v>
      </c>
      <c r="C18" s="120" t="s">
        <v>44</v>
      </c>
      <c r="D18" s="120" t="s">
        <v>26</v>
      </c>
      <c r="E18" s="120" t="s">
        <v>27</v>
      </c>
      <c r="F18" s="123">
        <v>350000</v>
      </c>
      <c r="G18" s="117">
        <f>F18*0.2</f>
        <v>70000</v>
      </c>
      <c r="H18" s="117">
        <f>F18+G18</f>
        <v>420000</v>
      </c>
      <c r="I18" s="117" t="s">
        <v>28</v>
      </c>
      <c r="J18" s="122" t="s">
        <v>29</v>
      </c>
      <c r="K18" s="120" t="s">
        <v>45</v>
      </c>
      <c r="L18" s="124" t="s">
        <v>33</v>
      </c>
    </row>
    <row r="19" spans="1:12" ht="30">
      <c r="A19" s="124">
        <v>9</v>
      </c>
      <c r="B19" s="124">
        <v>2025</v>
      </c>
      <c r="C19" s="120" t="s">
        <v>46</v>
      </c>
      <c r="D19" s="120" t="s">
        <v>26</v>
      </c>
      <c r="E19" s="120" t="s">
        <v>27</v>
      </c>
      <c r="F19" s="123">
        <v>200000</v>
      </c>
      <c r="G19" s="117">
        <f>F19*0.2</f>
        <v>40000</v>
      </c>
      <c r="H19" s="117">
        <f>F19+G19</f>
        <v>240000</v>
      </c>
      <c r="I19" s="117" t="s">
        <v>28</v>
      </c>
      <c r="J19" s="122" t="s">
        <v>29</v>
      </c>
      <c r="K19" s="120" t="s">
        <v>47</v>
      </c>
      <c r="L19" s="124" t="s">
        <v>33</v>
      </c>
    </row>
    <row r="20" spans="1:12" ht="30">
      <c r="A20" s="124">
        <v>10</v>
      </c>
      <c r="B20" s="124">
        <v>2025</v>
      </c>
      <c r="C20" s="120" t="s">
        <v>122</v>
      </c>
      <c r="D20" s="120" t="s">
        <v>26</v>
      </c>
      <c r="E20" s="120" t="s">
        <v>39</v>
      </c>
      <c r="F20" s="123">
        <v>200000</v>
      </c>
      <c r="G20" s="117">
        <f>F20*0.2</f>
        <v>40000</v>
      </c>
      <c r="H20" s="117">
        <f>F20+G20</f>
        <v>240000</v>
      </c>
      <c r="I20" s="117" t="s">
        <v>28</v>
      </c>
      <c r="J20" s="122" t="s">
        <v>29</v>
      </c>
      <c r="K20" s="115"/>
      <c r="L20" s="124" t="s">
        <v>33</v>
      </c>
    </row>
    <row r="21" spans="1:12" ht="105">
      <c r="A21" s="124">
        <v>11</v>
      </c>
      <c r="B21" s="124">
        <v>2025</v>
      </c>
      <c r="C21" s="120" t="s">
        <v>121</v>
      </c>
      <c r="D21" s="120" t="s">
        <v>26</v>
      </c>
      <c r="E21" s="120" t="s">
        <v>39</v>
      </c>
      <c r="F21" s="123">
        <v>2944182</v>
      </c>
      <c r="G21" s="117">
        <f>F21*0.2</f>
        <v>588836.4</v>
      </c>
      <c r="H21" s="117">
        <f>F21+G21</f>
        <v>3533018.4</v>
      </c>
      <c r="I21" s="117" t="s">
        <v>28</v>
      </c>
      <c r="J21" s="120" t="s">
        <v>120</v>
      </c>
      <c r="K21" s="120" t="s">
        <v>119</v>
      </c>
      <c r="L21" s="124"/>
    </row>
    <row r="22" spans="1:12" ht="45">
      <c r="A22" s="124">
        <v>12</v>
      </c>
      <c r="B22" s="124">
        <v>2025</v>
      </c>
      <c r="C22" s="120" t="s">
        <v>51</v>
      </c>
      <c r="D22" s="120" t="s">
        <v>26</v>
      </c>
      <c r="E22" s="120" t="s">
        <v>39</v>
      </c>
      <c r="F22" s="123">
        <v>1000000</v>
      </c>
      <c r="G22" s="117">
        <f>F22*0.2</f>
        <v>200000</v>
      </c>
      <c r="H22" s="117">
        <f>F22+G22</f>
        <v>1200000</v>
      </c>
      <c r="I22" s="117" t="s">
        <v>28</v>
      </c>
      <c r="J22" s="122" t="s">
        <v>29</v>
      </c>
      <c r="K22" s="120" t="s">
        <v>52</v>
      </c>
      <c r="L22" s="124" t="s">
        <v>33</v>
      </c>
    </row>
    <row r="23" spans="1:12" ht="30">
      <c r="A23" s="124">
        <v>13</v>
      </c>
      <c r="B23" s="124">
        <v>2025</v>
      </c>
      <c r="C23" s="120" t="s">
        <v>53</v>
      </c>
      <c r="D23" s="120" t="s">
        <v>26</v>
      </c>
      <c r="E23" s="120" t="s">
        <v>27</v>
      </c>
      <c r="F23" s="123">
        <v>600000</v>
      </c>
      <c r="G23" s="117">
        <f>F23*0.2</f>
        <v>120000</v>
      </c>
      <c r="H23" s="117">
        <f>F23+G23</f>
        <v>720000</v>
      </c>
      <c r="I23" s="117" t="s">
        <v>28</v>
      </c>
      <c r="J23" s="122" t="s">
        <v>29</v>
      </c>
      <c r="K23" s="120" t="s">
        <v>54</v>
      </c>
      <c r="L23" s="124" t="s">
        <v>33</v>
      </c>
    </row>
    <row r="24" spans="1:12" ht="30">
      <c r="A24" s="77">
        <v>14</v>
      </c>
      <c r="B24" s="77">
        <v>2025</v>
      </c>
      <c r="C24" s="120" t="s">
        <v>118</v>
      </c>
      <c r="D24" s="82" t="s">
        <v>26</v>
      </c>
      <c r="E24" s="82" t="s">
        <v>39</v>
      </c>
      <c r="F24" s="81">
        <v>1000000</v>
      </c>
      <c r="G24" s="80">
        <f>F24*0.2</f>
        <v>200000</v>
      </c>
      <c r="H24" s="80">
        <f>F24+G24</f>
        <v>1200000</v>
      </c>
      <c r="I24" s="80" t="s">
        <v>28</v>
      </c>
      <c r="J24" s="116" t="s">
        <v>29</v>
      </c>
      <c r="K24" s="82" t="s">
        <v>117</v>
      </c>
      <c r="L24" s="77" t="s">
        <v>33</v>
      </c>
    </row>
    <row r="25" spans="1:12" ht="45">
      <c r="A25" s="77">
        <v>15</v>
      </c>
      <c r="B25" s="77">
        <v>2025</v>
      </c>
      <c r="C25" s="120" t="s">
        <v>116</v>
      </c>
      <c r="D25" s="120" t="s">
        <v>26</v>
      </c>
      <c r="E25" s="120" t="s">
        <v>27</v>
      </c>
      <c r="F25" s="123">
        <v>300000</v>
      </c>
      <c r="G25" s="117">
        <f>F25*0.2</f>
        <v>60000</v>
      </c>
      <c r="H25" s="117">
        <f>F25+G25</f>
        <v>360000</v>
      </c>
      <c r="I25" s="117" t="s">
        <v>28</v>
      </c>
      <c r="J25" s="122" t="s">
        <v>29</v>
      </c>
      <c r="K25" s="120" t="s">
        <v>63</v>
      </c>
      <c r="L25" s="124" t="s">
        <v>33</v>
      </c>
    </row>
    <row r="26" spans="1:12" ht="30">
      <c r="A26" s="124">
        <v>16</v>
      </c>
      <c r="B26" s="124">
        <v>2025</v>
      </c>
      <c r="C26" s="115" t="s">
        <v>82</v>
      </c>
      <c r="D26" s="120" t="s">
        <v>26</v>
      </c>
      <c r="E26" s="120" t="s">
        <v>27</v>
      </c>
      <c r="F26" s="123">
        <v>100000</v>
      </c>
      <c r="G26" s="117">
        <f>F26*0.2</f>
        <v>20000</v>
      </c>
      <c r="H26" s="117">
        <f>F26+G26</f>
        <v>120000</v>
      </c>
      <c r="I26" s="117" t="s">
        <v>28</v>
      </c>
      <c r="J26" s="122" t="s">
        <v>62</v>
      </c>
      <c r="K26" s="115" t="s">
        <v>96</v>
      </c>
      <c r="L26" s="124" t="s">
        <v>33</v>
      </c>
    </row>
    <row r="27" spans="1:12" ht="60">
      <c r="A27" s="124">
        <v>17</v>
      </c>
      <c r="B27" s="124">
        <v>2025</v>
      </c>
      <c r="C27" s="120" t="s">
        <v>64</v>
      </c>
      <c r="D27" s="120" t="s">
        <v>65</v>
      </c>
      <c r="E27" s="120" t="s">
        <v>39</v>
      </c>
      <c r="F27" s="123">
        <v>100000</v>
      </c>
      <c r="G27" s="117">
        <f>F27*0.2</f>
        <v>20000</v>
      </c>
      <c r="H27" s="117">
        <f>F27+G27</f>
        <v>120000</v>
      </c>
      <c r="I27" s="117" t="s">
        <v>28</v>
      </c>
      <c r="J27" s="122" t="s">
        <v>62</v>
      </c>
      <c r="K27" s="120" t="s">
        <v>66</v>
      </c>
      <c r="L27" s="124" t="s">
        <v>33</v>
      </c>
    </row>
    <row r="28" spans="1:12" ht="40.5" customHeight="1">
      <c r="A28" s="124">
        <v>18</v>
      </c>
      <c r="B28" s="124">
        <v>2025</v>
      </c>
      <c r="C28" s="120" t="s">
        <v>115</v>
      </c>
      <c r="D28" s="120" t="s">
        <v>26</v>
      </c>
      <c r="E28" s="120" t="s">
        <v>39</v>
      </c>
      <c r="F28" s="123">
        <v>80876</v>
      </c>
      <c r="G28" s="117">
        <v>16175</v>
      </c>
      <c r="H28" s="117">
        <f>F28+G28</f>
        <v>97051</v>
      </c>
      <c r="I28" s="117" t="s">
        <v>28</v>
      </c>
      <c r="J28" s="122"/>
      <c r="K28" s="120" t="s">
        <v>83</v>
      </c>
      <c r="L28" s="124" t="s">
        <v>33</v>
      </c>
    </row>
    <row r="29" spans="1:12" ht="27" customHeight="1">
      <c r="A29" s="124">
        <v>19</v>
      </c>
      <c r="B29" s="124">
        <v>2025</v>
      </c>
      <c r="C29" s="120" t="s">
        <v>71</v>
      </c>
      <c r="D29" s="120" t="s">
        <v>26</v>
      </c>
      <c r="E29" s="120" t="s">
        <v>39</v>
      </c>
      <c r="F29" s="123">
        <v>1600000</v>
      </c>
      <c r="G29" s="117">
        <f>F29*0.2</f>
        <v>320000</v>
      </c>
      <c r="H29" s="117">
        <f>F29+G29</f>
        <v>1920000</v>
      </c>
      <c r="I29" s="117" t="s">
        <v>28</v>
      </c>
      <c r="J29" s="122"/>
      <c r="K29" s="120" t="s">
        <v>84</v>
      </c>
      <c r="L29" s="124" t="s">
        <v>33</v>
      </c>
    </row>
    <row r="30" spans="1:12" ht="29.25" customHeight="1">
      <c r="A30" s="124">
        <v>20</v>
      </c>
      <c r="B30" s="124">
        <v>2025</v>
      </c>
      <c r="C30" s="120" t="s">
        <v>72</v>
      </c>
      <c r="D30" s="120" t="s">
        <v>26</v>
      </c>
      <c r="E30" s="120" t="s">
        <v>39</v>
      </c>
      <c r="F30" s="123">
        <v>1404850</v>
      </c>
      <c r="G30" s="117">
        <f>F30*0.2</f>
        <v>280970</v>
      </c>
      <c r="H30" s="117">
        <f>F30+G30</f>
        <v>1685820</v>
      </c>
      <c r="I30" s="117" t="s">
        <v>28</v>
      </c>
      <c r="J30" s="122"/>
      <c r="K30" s="120" t="s">
        <v>85</v>
      </c>
      <c r="L30" s="124" t="s">
        <v>33</v>
      </c>
    </row>
    <row r="31" spans="1:12" ht="29.25" customHeight="1">
      <c r="A31" s="77">
        <v>21</v>
      </c>
      <c r="B31" s="77">
        <v>2025</v>
      </c>
      <c r="C31" s="82" t="s">
        <v>114</v>
      </c>
      <c r="D31" s="82" t="s">
        <v>26</v>
      </c>
      <c r="E31" s="82" t="s">
        <v>39</v>
      </c>
      <c r="F31" s="81">
        <v>354788</v>
      </c>
      <c r="G31" s="80">
        <f>F31*0.2</f>
        <v>70957.600000000006</v>
      </c>
      <c r="H31" s="80">
        <f>F31+G31</f>
        <v>425745.6</v>
      </c>
      <c r="I31" s="80" t="s">
        <v>28</v>
      </c>
      <c r="J31" s="116" t="s">
        <v>62</v>
      </c>
      <c r="K31" s="82" t="s">
        <v>104</v>
      </c>
      <c r="L31" s="77" t="s">
        <v>33</v>
      </c>
    </row>
    <row r="32" spans="1:12" ht="29.25" customHeight="1">
      <c r="A32" s="124">
        <v>22</v>
      </c>
      <c r="B32" s="124">
        <v>2025</v>
      </c>
      <c r="C32" s="120" t="s">
        <v>113</v>
      </c>
      <c r="D32" s="120" t="s">
        <v>26</v>
      </c>
      <c r="E32" s="120" t="s">
        <v>39</v>
      </c>
      <c r="F32" s="123">
        <v>600000</v>
      </c>
      <c r="G32" s="117">
        <f>F32*0.2</f>
        <v>120000</v>
      </c>
      <c r="H32" s="117">
        <f>F32+G32</f>
        <v>720000</v>
      </c>
      <c r="I32" s="117" t="s">
        <v>28</v>
      </c>
      <c r="J32" s="122" t="s">
        <v>29</v>
      </c>
      <c r="K32" s="115"/>
      <c r="L32" s="77" t="s">
        <v>33</v>
      </c>
    </row>
    <row r="33" spans="1:12" ht="29.25" customHeight="1">
      <c r="A33" s="121">
        <v>23</v>
      </c>
      <c r="B33" s="121">
        <v>2025</v>
      </c>
      <c r="C33" s="115" t="s">
        <v>112</v>
      </c>
      <c r="D33" s="120" t="s">
        <v>26</v>
      </c>
      <c r="E33" s="120" t="s">
        <v>39</v>
      </c>
      <c r="F33" s="119">
        <v>100000</v>
      </c>
      <c r="G33" s="118">
        <f>F33*0.2</f>
        <v>20000</v>
      </c>
      <c r="H33" s="118">
        <f>F33+G33</f>
        <v>120000</v>
      </c>
      <c r="I33" s="117" t="s">
        <v>28</v>
      </c>
      <c r="J33" s="116" t="s">
        <v>62</v>
      </c>
      <c r="K33" s="115"/>
      <c r="L33" s="77" t="s">
        <v>33</v>
      </c>
    </row>
    <row r="34" spans="1:12" ht="30" customHeight="1">
      <c r="A34" s="74"/>
      <c r="B34" s="74"/>
      <c r="C34" s="74" t="s">
        <v>73</v>
      </c>
      <c r="D34" s="74"/>
      <c r="E34" s="74"/>
      <c r="F34" s="76">
        <f>SUM(F11:F33)</f>
        <v>13079167</v>
      </c>
      <c r="G34" s="76">
        <f>SUM(G11:G33)</f>
        <v>2615833.2000000002</v>
      </c>
      <c r="H34" s="76">
        <f>SUM(H11:H33)</f>
        <v>15695000.199999999</v>
      </c>
      <c r="I34" s="76"/>
      <c r="J34" s="74"/>
      <c r="K34" s="114"/>
      <c r="L34" s="74"/>
    </row>
    <row r="35" spans="1:12" ht="14.25">
      <c r="A35" s="111"/>
      <c r="B35" s="111"/>
      <c r="C35" s="111"/>
      <c r="D35" s="111"/>
      <c r="E35" s="111"/>
      <c r="F35" s="113"/>
      <c r="G35" s="113"/>
      <c r="H35" s="113"/>
      <c r="I35" s="113"/>
      <c r="J35" s="111"/>
      <c r="K35" s="112"/>
      <c r="L35" s="111"/>
    </row>
    <row r="36" spans="1:12" ht="18.75">
      <c r="A36" s="110"/>
      <c r="C36" s="69"/>
      <c r="D36" s="69" t="s">
        <v>74</v>
      </c>
      <c r="E36" s="69"/>
      <c r="F36" s="68"/>
      <c r="G36" s="67"/>
      <c r="H36" s="67"/>
      <c r="I36" s="67"/>
      <c r="J36" s="67" t="s">
        <v>103</v>
      </c>
      <c r="K36" s="67"/>
    </row>
    <row r="37" spans="1:12" ht="18.75">
      <c r="A37" s="110"/>
      <c r="C37" s="69"/>
      <c r="D37" s="69" t="s">
        <v>102</v>
      </c>
      <c r="E37" s="69"/>
      <c r="F37" s="68"/>
      <c r="G37" s="66" t="s">
        <v>101</v>
      </c>
      <c r="H37" s="67"/>
      <c r="I37" s="67"/>
      <c r="J37" s="66" t="s">
        <v>111</v>
      </c>
      <c r="K37" s="66"/>
    </row>
    <row r="38" spans="1:12" ht="18.75">
      <c r="H38" s="66"/>
      <c r="I38" s="66"/>
    </row>
  </sheetData>
  <mergeCells count="11">
    <mergeCell ref="L9:L10"/>
    <mergeCell ref="J9:J10"/>
    <mergeCell ref="I9:I10"/>
    <mergeCell ref="H9:H10"/>
    <mergeCell ref="K9:K10"/>
    <mergeCell ref="E9:E10"/>
    <mergeCell ref="D9:D10"/>
    <mergeCell ref="C9:C10"/>
    <mergeCell ref="A9:A10"/>
    <mergeCell ref="B9:B10"/>
    <mergeCell ref="F9:G9"/>
  </mergeCells>
  <pageMargins left="0.7" right="0.7" top="0.75" bottom="0.75" header="0.3" footer="0.3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zoomScale="86" zoomScaleNormal="86" workbookViewId="0">
      <selection activeCell="H47" sqref="H47"/>
    </sheetView>
  </sheetViews>
  <sheetFormatPr defaultRowHeight="12.75"/>
  <cols>
    <col min="1" max="1" width="3.28515625" style="65" customWidth="1"/>
    <col min="2" max="2" width="5" style="65" bestFit="1" customWidth="1"/>
    <col min="3" max="3" width="29.42578125" style="65" customWidth="1"/>
    <col min="4" max="4" width="11.85546875" style="65" customWidth="1"/>
    <col min="5" max="5" width="13.140625" style="65" customWidth="1"/>
    <col min="6" max="6" width="15.28515625" style="65" customWidth="1"/>
    <col min="7" max="7" width="13" style="65" customWidth="1"/>
    <col min="8" max="8" width="14.5703125" style="65" customWidth="1"/>
    <col min="9" max="9" width="15" style="65" customWidth="1"/>
    <col min="10" max="10" width="24.7109375" style="65" customWidth="1"/>
    <col min="11" max="11" width="18.7109375" style="65" customWidth="1"/>
    <col min="12" max="12" width="12.5703125" style="65" customWidth="1"/>
    <col min="13" max="16384" width="9.140625" style="65"/>
  </cols>
  <sheetData>
    <row r="2" spans="1:1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ht="15.75">
      <c r="A3" s="103"/>
      <c r="B3" s="103"/>
      <c r="C3" s="108" t="s">
        <v>110</v>
      </c>
      <c r="D3" s="108"/>
      <c r="E3" s="108"/>
      <c r="F3" s="108"/>
      <c r="G3" s="108"/>
      <c r="H3" s="108"/>
      <c r="I3" s="108"/>
      <c r="J3" s="108"/>
      <c r="K3" s="108"/>
      <c r="L3" s="108"/>
    </row>
    <row r="4" spans="1:12" ht="15.75">
      <c r="A4" s="103"/>
      <c r="B4" s="103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2" ht="15.75">
      <c r="A5" s="103"/>
      <c r="B5" s="103"/>
      <c r="C5" s="107" t="s">
        <v>1</v>
      </c>
      <c r="D5" s="107"/>
      <c r="E5" s="107"/>
      <c r="F5" s="102"/>
      <c r="G5" s="102"/>
      <c r="H5" s="102"/>
      <c r="I5" s="107"/>
      <c r="J5" s="107"/>
      <c r="K5" s="102"/>
      <c r="L5" s="102"/>
    </row>
    <row r="6" spans="1:12">
      <c r="A6" s="103"/>
      <c r="B6" s="103"/>
      <c r="C6" s="102"/>
      <c r="D6" s="102"/>
      <c r="E6" s="102"/>
      <c r="F6" s="103"/>
      <c r="G6" s="103"/>
      <c r="H6" s="106"/>
      <c r="I6" s="103"/>
      <c r="J6" s="103"/>
      <c r="K6" s="103"/>
      <c r="L6" s="103"/>
    </row>
    <row r="7" spans="1:12" ht="14.25">
      <c r="A7" s="103"/>
      <c r="B7" s="103"/>
      <c r="C7" s="105" t="s">
        <v>3</v>
      </c>
      <c r="D7" s="105"/>
      <c r="E7" s="105"/>
      <c r="F7" s="105"/>
      <c r="G7" s="105"/>
      <c r="H7" s="105"/>
      <c r="I7" s="105"/>
      <c r="J7" s="105"/>
      <c r="K7" s="102"/>
      <c r="L7" s="104"/>
    </row>
    <row r="8" spans="1:12" ht="13.5" thickBot="1">
      <c r="A8" s="103"/>
      <c r="B8" s="103"/>
      <c r="C8" s="102"/>
      <c r="D8" s="102"/>
      <c r="E8" s="102"/>
      <c r="F8" s="102"/>
      <c r="G8" s="102"/>
      <c r="H8" s="102"/>
      <c r="I8" s="102"/>
      <c r="J8" s="102"/>
      <c r="K8" s="102"/>
      <c r="L8" s="101"/>
    </row>
    <row r="9" spans="1:12" ht="38.25">
      <c r="A9" s="100" t="s">
        <v>4</v>
      </c>
      <c r="B9" s="99" t="s">
        <v>5</v>
      </c>
      <c r="C9" s="94" t="s">
        <v>6</v>
      </c>
      <c r="D9" s="98" t="s">
        <v>7</v>
      </c>
      <c r="E9" s="87" t="s">
        <v>8</v>
      </c>
      <c r="F9" s="97" t="s">
        <v>9</v>
      </c>
      <c r="G9" s="96"/>
      <c r="H9" s="95" t="s">
        <v>10</v>
      </c>
      <c r="I9" s="95" t="s">
        <v>11</v>
      </c>
      <c r="J9" s="94" t="s">
        <v>12</v>
      </c>
      <c r="K9" s="94" t="s">
        <v>13</v>
      </c>
      <c r="L9" s="93" t="s">
        <v>14</v>
      </c>
    </row>
    <row r="10" spans="1:12" ht="66.75" customHeight="1">
      <c r="A10" s="92"/>
      <c r="B10" s="91"/>
      <c r="C10" s="85"/>
      <c r="D10" s="90" t="s">
        <v>15</v>
      </c>
      <c r="E10" s="89" t="s">
        <v>16</v>
      </c>
      <c r="F10" s="88" t="s">
        <v>17</v>
      </c>
      <c r="G10" s="87" t="s">
        <v>18</v>
      </c>
      <c r="H10" s="86" t="s">
        <v>19</v>
      </c>
      <c r="I10" s="86" t="s">
        <v>22</v>
      </c>
      <c r="J10" s="86" t="s">
        <v>23</v>
      </c>
      <c r="K10" s="85"/>
      <c r="L10" s="84" t="s">
        <v>24</v>
      </c>
    </row>
    <row r="11" spans="1:12" ht="39.75" customHeight="1">
      <c r="A11" s="77">
        <v>1</v>
      </c>
      <c r="B11" s="77">
        <v>2024</v>
      </c>
      <c r="C11" s="82" t="s">
        <v>109</v>
      </c>
      <c r="D11" s="82" t="s">
        <v>26</v>
      </c>
      <c r="E11" s="82" t="s">
        <v>39</v>
      </c>
      <c r="F11" s="81">
        <v>8800</v>
      </c>
      <c r="G11" s="80">
        <f>F11*0.2</f>
        <v>1760</v>
      </c>
      <c r="H11" s="80">
        <v>10560</v>
      </c>
      <c r="I11" s="80" t="s">
        <v>28</v>
      </c>
      <c r="J11" s="79" t="s">
        <v>29</v>
      </c>
      <c r="K11" s="83" t="s">
        <v>108</v>
      </c>
      <c r="L11" s="77"/>
    </row>
    <row r="12" spans="1:12" ht="26.25" customHeight="1">
      <c r="A12" s="77">
        <v>2</v>
      </c>
      <c r="B12" s="77">
        <v>2024</v>
      </c>
      <c r="C12" s="82" t="s">
        <v>31</v>
      </c>
      <c r="D12" s="82" t="s">
        <v>26</v>
      </c>
      <c r="E12" s="82" t="s">
        <v>27</v>
      </c>
      <c r="F12" s="81">
        <v>1000000</v>
      </c>
      <c r="G12" s="80">
        <f>F12*0.2</f>
        <v>200000</v>
      </c>
      <c r="H12" s="80">
        <f>F12+G12</f>
        <v>1200000</v>
      </c>
      <c r="I12" s="80" t="s">
        <v>28</v>
      </c>
      <c r="J12" s="79" t="s">
        <v>29</v>
      </c>
      <c r="K12" s="79" t="s">
        <v>32</v>
      </c>
      <c r="L12" s="77" t="s">
        <v>33</v>
      </c>
    </row>
    <row r="13" spans="1:12" ht="21" customHeight="1">
      <c r="A13" s="77">
        <v>3</v>
      </c>
      <c r="B13" s="77">
        <v>2024</v>
      </c>
      <c r="C13" s="82" t="s">
        <v>34</v>
      </c>
      <c r="D13" s="82" t="s">
        <v>26</v>
      </c>
      <c r="E13" s="82" t="s">
        <v>27</v>
      </c>
      <c r="F13" s="81">
        <v>350000</v>
      </c>
      <c r="G13" s="80">
        <f>F13*0.2</f>
        <v>70000</v>
      </c>
      <c r="H13" s="80">
        <f>F13+G13</f>
        <v>420000</v>
      </c>
      <c r="I13" s="80" t="s">
        <v>28</v>
      </c>
      <c r="J13" s="79" t="s">
        <v>29</v>
      </c>
      <c r="K13" s="79" t="s">
        <v>35</v>
      </c>
      <c r="L13" s="77" t="s">
        <v>33</v>
      </c>
    </row>
    <row r="14" spans="1:12" ht="30" customHeight="1">
      <c r="A14" s="77">
        <v>4</v>
      </c>
      <c r="B14" s="77">
        <v>2024</v>
      </c>
      <c r="C14" s="82" t="s">
        <v>91</v>
      </c>
      <c r="D14" s="82" t="s">
        <v>26</v>
      </c>
      <c r="E14" s="82" t="s">
        <v>27</v>
      </c>
      <c r="F14" s="81">
        <v>250000</v>
      </c>
      <c r="G14" s="80">
        <f>F14*0.2</f>
        <v>50000</v>
      </c>
      <c r="H14" s="80">
        <f>F14+G14</f>
        <v>300000</v>
      </c>
      <c r="I14" s="80" t="s">
        <v>28</v>
      </c>
      <c r="J14" s="79" t="s">
        <v>29</v>
      </c>
      <c r="K14" s="83" t="s">
        <v>37</v>
      </c>
      <c r="L14" s="77" t="s">
        <v>33</v>
      </c>
    </row>
    <row r="15" spans="1:12" ht="21.75" customHeight="1">
      <c r="A15" s="77">
        <v>5</v>
      </c>
      <c r="B15" s="77">
        <v>2024</v>
      </c>
      <c r="C15" s="82" t="s">
        <v>38</v>
      </c>
      <c r="D15" s="82" t="s">
        <v>26</v>
      </c>
      <c r="E15" s="82" t="s">
        <v>39</v>
      </c>
      <c r="F15" s="81">
        <v>400000</v>
      </c>
      <c r="G15" s="80">
        <f>F15*0.2</f>
        <v>80000</v>
      </c>
      <c r="H15" s="80">
        <f>F15+G15</f>
        <v>480000</v>
      </c>
      <c r="I15" s="80" t="s">
        <v>28</v>
      </c>
      <c r="J15" s="79" t="s">
        <v>29</v>
      </c>
      <c r="K15" s="79" t="s">
        <v>40</v>
      </c>
      <c r="L15" s="77" t="s">
        <v>33</v>
      </c>
    </row>
    <row r="16" spans="1:12" ht="27" customHeight="1">
      <c r="A16" s="77">
        <v>6</v>
      </c>
      <c r="B16" s="77">
        <v>2024</v>
      </c>
      <c r="C16" s="82" t="s">
        <v>41</v>
      </c>
      <c r="D16" s="82" t="s">
        <v>26</v>
      </c>
      <c r="E16" s="82" t="s">
        <v>39</v>
      </c>
      <c r="F16" s="81">
        <v>100000</v>
      </c>
      <c r="G16" s="80">
        <f>F16*0.2</f>
        <v>20000</v>
      </c>
      <c r="H16" s="80">
        <f>F16+G16</f>
        <v>120000</v>
      </c>
      <c r="I16" s="80" t="s">
        <v>28</v>
      </c>
      <c r="J16" s="79" t="s">
        <v>42</v>
      </c>
      <c r="K16" s="83" t="s">
        <v>43</v>
      </c>
      <c r="L16" s="77" t="s">
        <v>33</v>
      </c>
    </row>
    <row r="17" spans="1:12" ht="27" customHeight="1">
      <c r="A17" s="77">
        <v>7</v>
      </c>
      <c r="B17" s="77">
        <v>2024</v>
      </c>
      <c r="C17" s="82" t="s">
        <v>44</v>
      </c>
      <c r="D17" s="82" t="s">
        <v>26</v>
      </c>
      <c r="E17" s="82" t="s">
        <v>27</v>
      </c>
      <c r="F17" s="81">
        <v>400000</v>
      </c>
      <c r="G17" s="80">
        <f>F17*0.2</f>
        <v>80000</v>
      </c>
      <c r="H17" s="80">
        <f>F17+G17</f>
        <v>480000</v>
      </c>
      <c r="I17" s="80" t="s">
        <v>28</v>
      </c>
      <c r="J17" s="79" t="s">
        <v>29</v>
      </c>
      <c r="K17" s="83" t="s">
        <v>45</v>
      </c>
      <c r="L17" s="77" t="s">
        <v>33</v>
      </c>
    </row>
    <row r="18" spans="1:12" ht="30">
      <c r="A18" s="77">
        <v>8</v>
      </c>
      <c r="B18" s="77">
        <v>2024</v>
      </c>
      <c r="C18" s="82" t="s">
        <v>46</v>
      </c>
      <c r="D18" s="82" t="s">
        <v>26</v>
      </c>
      <c r="E18" s="82" t="s">
        <v>27</v>
      </c>
      <c r="F18" s="81">
        <v>300000</v>
      </c>
      <c r="G18" s="80">
        <f>F18*0.2</f>
        <v>60000</v>
      </c>
      <c r="H18" s="80">
        <f>F18+G18</f>
        <v>360000</v>
      </c>
      <c r="I18" s="80" t="s">
        <v>28</v>
      </c>
      <c r="J18" s="79" t="s">
        <v>29</v>
      </c>
      <c r="K18" s="83" t="s">
        <v>47</v>
      </c>
      <c r="L18" s="77" t="s">
        <v>33</v>
      </c>
    </row>
    <row r="19" spans="1:12" ht="51.75" customHeight="1">
      <c r="A19" s="77">
        <v>9</v>
      </c>
      <c r="B19" s="77">
        <v>2024</v>
      </c>
      <c r="C19" s="82" t="s">
        <v>107</v>
      </c>
      <c r="D19" s="82" t="s">
        <v>26</v>
      </c>
      <c r="E19" s="82" t="s">
        <v>39</v>
      </c>
      <c r="F19" s="81">
        <v>2857158</v>
      </c>
      <c r="G19" s="80">
        <f>F19*0.2</f>
        <v>571431.6</v>
      </c>
      <c r="H19" s="80">
        <f>F19+G19</f>
        <v>3428589.6</v>
      </c>
      <c r="I19" s="80" t="s">
        <v>28</v>
      </c>
      <c r="J19" s="82" t="s">
        <v>106</v>
      </c>
      <c r="K19" s="78" t="s">
        <v>93</v>
      </c>
      <c r="L19" s="77" t="s">
        <v>33</v>
      </c>
    </row>
    <row r="20" spans="1:12" ht="35.25" customHeight="1">
      <c r="A20" s="77">
        <v>11</v>
      </c>
      <c r="B20" s="77">
        <v>2024</v>
      </c>
      <c r="C20" s="82" t="s">
        <v>51</v>
      </c>
      <c r="D20" s="82" t="s">
        <v>26</v>
      </c>
      <c r="E20" s="82" t="s">
        <v>39</v>
      </c>
      <c r="F20" s="81">
        <v>1000000</v>
      </c>
      <c r="G20" s="80">
        <f>F20*0.2</f>
        <v>200000</v>
      </c>
      <c r="H20" s="80">
        <f>F20+G20</f>
        <v>1200000</v>
      </c>
      <c r="I20" s="80" t="s">
        <v>28</v>
      </c>
      <c r="J20" s="79" t="s">
        <v>29</v>
      </c>
      <c r="K20" s="83" t="s">
        <v>52</v>
      </c>
      <c r="L20" s="77" t="s">
        <v>33</v>
      </c>
    </row>
    <row r="21" spans="1:12" ht="30">
      <c r="A21" s="77">
        <v>12</v>
      </c>
      <c r="B21" s="77">
        <v>2024</v>
      </c>
      <c r="C21" s="82" t="s">
        <v>53</v>
      </c>
      <c r="D21" s="82" t="s">
        <v>26</v>
      </c>
      <c r="E21" s="82" t="s">
        <v>27</v>
      </c>
      <c r="F21" s="81">
        <v>1000000</v>
      </c>
      <c r="G21" s="80">
        <f>F21*0.2</f>
        <v>200000</v>
      </c>
      <c r="H21" s="80">
        <f>F21+G21</f>
        <v>1200000</v>
      </c>
      <c r="I21" s="80" t="s">
        <v>28</v>
      </c>
      <c r="J21" s="79" t="s">
        <v>29</v>
      </c>
      <c r="K21" s="83" t="s">
        <v>54</v>
      </c>
      <c r="L21" s="77" t="s">
        <v>33</v>
      </c>
    </row>
    <row r="22" spans="1:12" ht="38.25" customHeight="1">
      <c r="A22" s="77">
        <v>15</v>
      </c>
      <c r="B22" s="77">
        <v>2024</v>
      </c>
      <c r="C22" s="82" t="s">
        <v>95</v>
      </c>
      <c r="D22" s="82" t="s">
        <v>26</v>
      </c>
      <c r="E22" s="82" t="s">
        <v>39</v>
      </c>
      <c r="F22" s="81">
        <v>1000000</v>
      </c>
      <c r="G22" s="80">
        <f>F22*0.2</f>
        <v>200000</v>
      </c>
      <c r="H22" s="80">
        <f>F22+G22</f>
        <v>1200000</v>
      </c>
      <c r="I22" s="80" t="s">
        <v>28</v>
      </c>
      <c r="J22" s="79" t="s">
        <v>29</v>
      </c>
      <c r="K22" s="78" t="s">
        <v>60</v>
      </c>
      <c r="L22" s="77" t="s">
        <v>33</v>
      </c>
    </row>
    <row r="23" spans="1:12" ht="37.5" customHeight="1">
      <c r="A23" s="77">
        <v>16</v>
      </c>
      <c r="B23" s="77">
        <v>2024</v>
      </c>
      <c r="C23" s="82" t="s">
        <v>61</v>
      </c>
      <c r="D23" s="82" t="s">
        <v>26</v>
      </c>
      <c r="E23" s="82" t="s">
        <v>27</v>
      </c>
      <c r="F23" s="81">
        <v>100000</v>
      </c>
      <c r="G23" s="80">
        <f>F23*0.2</f>
        <v>20000</v>
      </c>
      <c r="H23" s="80">
        <f>F23+G23</f>
        <v>120000</v>
      </c>
      <c r="I23" s="80" t="s">
        <v>28</v>
      </c>
      <c r="J23" s="79" t="s">
        <v>62</v>
      </c>
      <c r="K23" s="78" t="s">
        <v>63</v>
      </c>
      <c r="L23" s="77" t="s">
        <v>33</v>
      </c>
    </row>
    <row r="24" spans="1:12" ht="30">
      <c r="A24" s="77">
        <v>17</v>
      </c>
      <c r="B24" s="77">
        <v>2024</v>
      </c>
      <c r="C24" s="82" t="s">
        <v>82</v>
      </c>
      <c r="D24" s="82" t="s">
        <v>26</v>
      </c>
      <c r="E24" s="82" t="s">
        <v>27</v>
      </c>
      <c r="F24" s="81">
        <v>100000</v>
      </c>
      <c r="G24" s="80">
        <f>F24*0.2</f>
        <v>20000</v>
      </c>
      <c r="H24" s="80">
        <f>F24+G24</f>
        <v>120000</v>
      </c>
      <c r="I24" s="80" t="s">
        <v>28</v>
      </c>
      <c r="J24" s="79" t="s">
        <v>62</v>
      </c>
      <c r="K24" s="78" t="s">
        <v>96</v>
      </c>
      <c r="L24" s="77" t="s">
        <v>33</v>
      </c>
    </row>
    <row r="25" spans="1:12" ht="53.25" customHeight="1">
      <c r="A25" s="77">
        <v>18</v>
      </c>
      <c r="B25" s="77">
        <v>2024</v>
      </c>
      <c r="C25" s="82" t="s">
        <v>64</v>
      </c>
      <c r="D25" s="82" t="s">
        <v>65</v>
      </c>
      <c r="E25" s="82" t="s">
        <v>39</v>
      </c>
      <c r="F25" s="81">
        <v>100000</v>
      </c>
      <c r="G25" s="80">
        <f>F25*0.2</f>
        <v>20000</v>
      </c>
      <c r="H25" s="80">
        <f>F25+G25</f>
        <v>120000</v>
      </c>
      <c r="I25" s="80" t="s">
        <v>28</v>
      </c>
      <c r="J25" s="79" t="s">
        <v>62</v>
      </c>
      <c r="K25" s="78" t="s">
        <v>66</v>
      </c>
      <c r="L25" s="77" t="s">
        <v>33</v>
      </c>
    </row>
    <row r="26" spans="1:12" ht="37.5" customHeight="1">
      <c r="A26" s="77">
        <v>19</v>
      </c>
      <c r="B26" s="77">
        <v>2024</v>
      </c>
      <c r="C26" s="82" t="s">
        <v>97</v>
      </c>
      <c r="D26" s="82" t="s">
        <v>26</v>
      </c>
      <c r="E26" s="82" t="s">
        <v>39</v>
      </c>
      <c r="F26" s="81">
        <v>80876</v>
      </c>
      <c r="G26" s="80">
        <v>16175</v>
      </c>
      <c r="H26" s="80">
        <f>F26+G26</f>
        <v>97051</v>
      </c>
      <c r="I26" s="80" t="s">
        <v>28</v>
      </c>
      <c r="J26" s="79"/>
      <c r="K26" s="83" t="s">
        <v>83</v>
      </c>
      <c r="L26" s="77" t="s">
        <v>33</v>
      </c>
    </row>
    <row r="27" spans="1:12" ht="27" customHeight="1">
      <c r="A27" s="77">
        <v>20</v>
      </c>
      <c r="B27" s="77">
        <v>2024</v>
      </c>
      <c r="C27" s="82" t="s">
        <v>71</v>
      </c>
      <c r="D27" s="82" t="s">
        <v>26</v>
      </c>
      <c r="E27" s="82" t="s">
        <v>39</v>
      </c>
      <c r="F27" s="81">
        <v>1700000</v>
      </c>
      <c r="G27" s="80">
        <f>F27*0.2</f>
        <v>340000</v>
      </c>
      <c r="H27" s="80">
        <f>F27+G27</f>
        <v>2040000</v>
      </c>
      <c r="I27" s="80" t="s">
        <v>28</v>
      </c>
      <c r="J27" s="79"/>
      <c r="K27" s="83" t="s">
        <v>84</v>
      </c>
      <c r="L27" s="77" t="s">
        <v>33</v>
      </c>
    </row>
    <row r="28" spans="1:12" ht="29.25" customHeight="1">
      <c r="A28" s="77">
        <v>21</v>
      </c>
      <c r="B28" s="77">
        <v>2024</v>
      </c>
      <c r="C28" s="82" t="s">
        <v>72</v>
      </c>
      <c r="D28" s="82" t="s">
        <v>26</v>
      </c>
      <c r="E28" s="82" t="s">
        <v>39</v>
      </c>
      <c r="F28" s="81">
        <v>1604850</v>
      </c>
      <c r="G28" s="80">
        <f>F28*0.2</f>
        <v>320970</v>
      </c>
      <c r="H28" s="80">
        <f>F28+G28</f>
        <v>1925820</v>
      </c>
      <c r="I28" s="80" t="s">
        <v>28</v>
      </c>
      <c r="J28" s="79"/>
      <c r="K28" s="78" t="s">
        <v>85</v>
      </c>
      <c r="L28" s="77" t="s">
        <v>33</v>
      </c>
    </row>
    <row r="29" spans="1:12" ht="29.25" customHeight="1">
      <c r="A29" s="77">
        <v>22</v>
      </c>
      <c r="B29" s="77">
        <v>2024</v>
      </c>
      <c r="C29" s="82" t="s">
        <v>105</v>
      </c>
      <c r="D29" s="82" t="s">
        <v>26</v>
      </c>
      <c r="E29" s="82" t="s">
        <v>39</v>
      </c>
      <c r="F29" s="81">
        <v>414983</v>
      </c>
      <c r="G29" s="80">
        <f>F29*0.2</f>
        <v>82996.600000000006</v>
      </c>
      <c r="H29" s="80">
        <f>F29+G29</f>
        <v>497979.6</v>
      </c>
      <c r="I29" s="80" t="s">
        <v>28</v>
      </c>
      <c r="J29" s="79" t="s">
        <v>62</v>
      </c>
      <c r="K29" s="78" t="s">
        <v>104</v>
      </c>
      <c r="L29" s="77" t="s">
        <v>33</v>
      </c>
    </row>
    <row r="30" spans="1:12" ht="30" customHeight="1">
      <c r="A30" s="74"/>
      <c r="B30" s="74"/>
      <c r="C30" s="74" t="s">
        <v>73</v>
      </c>
      <c r="D30" s="74"/>
      <c r="E30" s="74"/>
      <c r="F30" s="76">
        <f>SUM(F11:F29)</f>
        <v>12766667</v>
      </c>
      <c r="G30" s="76">
        <f>SUM(G11:G29)</f>
        <v>2553333.2000000002</v>
      </c>
      <c r="H30" s="76">
        <f>SUM(H11:H29)</f>
        <v>15320000.199999999</v>
      </c>
      <c r="I30" s="76"/>
      <c r="J30" s="74"/>
      <c r="K30" s="75"/>
      <c r="L30" s="74"/>
    </row>
    <row r="31" spans="1:12" ht="14.25">
      <c r="A31" s="71"/>
      <c r="B31" s="71"/>
      <c r="C31" s="71"/>
      <c r="D31" s="71"/>
      <c r="E31" s="71"/>
      <c r="F31" s="73"/>
      <c r="G31" s="73"/>
      <c r="H31" s="73"/>
      <c r="I31" s="73"/>
      <c r="J31" s="71"/>
      <c r="K31" s="72"/>
      <c r="L31" s="71"/>
    </row>
    <row r="32" spans="1:12" ht="18.75">
      <c r="A32" s="70"/>
      <c r="C32" s="69"/>
      <c r="D32" s="69" t="s">
        <v>74</v>
      </c>
      <c r="E32" s="69"/>
      <c r="F32" s="68"/>
      <c r="G32" s="67"/>
      <c r="H32" s="67"/>
      <c r="I32" s="67"/>
      <c r="J32" s="67" t="s">
        <v>103</v>
      </c>
      <c r="K32" s="67"/>
    </row>
    <row r="33" spans="1:11" ht="18.75">
      <c r="A33" s="70"/>
      <c r="C33" s="69"/>
      <c r="D33" s="69" t="s">
        <v>102</v>
      </c>
      <c r="E33" s="69"/>
      <c r="F33" s="68"/>
      <c r="G33" s="66" t="s">
        <v>101</v>
      </c>
      <c r="H33" s="67"/>
      <c r="I33" s="67"/>
      <c r="J33" s="66" t="s">
        <v>100</v>
      </c>
      <c r="K33" s="66"/>
    </row>
    <row r="34" spans="1:11" ht="18.75">
      <c r="H34" s="66"/>
      <c r="I34" s="66"/>
    </row>
  </sheetData>
  <mergeCells count="1">
    <mergeCell ref="F9:G9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5"/>
  <sheetViews>
    <sheetView topLeftCell="A16" zoomScale="93" zoomScaleNormal="93" workbookViewId="0">
      <selection activeCell="I5" sqref="I5"/>
    </sheetView>
  </sheetViews>
  <sheetFormatPr defaultColWidth="9" defaultRowHeight="12.75"/>
  <cols>
    <col min="1" max="1" width="5" customWidth="1"/>
    <col min="2" max="2" width="7.28515625" customWidth="1"/>
    <col min="3" max="3" width="29.85546875" customWidth="1"/>
    <col min="4" max="4" width="17.5703125" customWidth="1"/>
    <col min="6" max="6" width="15.85546875" customWidth="1"/>
    <col min="7" max="7" width="17" customWidth="1"/>
    <col min="8" max="8" width="19.7109375" customWidth="1"/>
    <col min="9" max="9" width="13" customWidth="1"/>
    <col min="10" max="10" width="15.42578125" customWidth="1"/>
    <col min="11" max="11" width="19.140625" customWidth="1"/>
    <col min="12" max="12" width="30.85546875" customWidth="1"/>
    <col min="13" max="13" width="21.28515625" customWidth="1"/>
  </cols>
  <sheetData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>
      <c r="A3" s="1"/>
      <c r="B3" s="1"/>
      <c r="C3" s="2" t="s">
        <v>86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.75">
      <c r="A5" s="1"/>
      <c r="B5" s="1"/>
      <c r="C5" s="3" t="s">
        <v>1</v>
      </c>
      <c r="D5" s="3"/>
      <c r="E5" s="3"/>
      <c r="F5" s="4"/>
      <c r="G5" s="4"/>
      <c r="H5" s="5" t="s">
        <v>87</v>
      </c>
      <c r="I5" s="5" t="s">
        <v>88</v>
      </c>
      <c r="J5" s="5"/>
      <c r="K5" s="5"/>
      <c r="L5" s="3"/>
      <c r="M5" s="4"/>
      <c r="N5" s="4"/>
    </row>
    <row r="6" spans="1:14">
      <c r="A6" s="1"/>
      <c r="B6" s="1"/>
      <c r="C6" s="4"/>
      <c r="D6" s="4"/>
      <c r="E6" s="4"/>
      <c r="F6" s="1"/>
      <c r="G6" s="1"/>
      <c r="H6" s="6"/>
      <c r="I6" s="6"/>
      <c r="J6" s="6"/>
      <c r="K6" s="1"/>
      <c r="L6" s="1"/>
      <c r="M6" s="1"/>
      <c r="N6" s="1"/>
    </row>
    <row r="7" spans="1:14" ht="14.25">
      <c r="A7" s="1"/>
      <c r="B7" s="1"/>
      <c r="C7" s="5" t="s">
        <v>3</v>
      </c>
      <c r="D7" s="5"/>
      <c r="E7" s="5"/>
      <c r="F7" s="5"/>
      <c r="G7" s="5"/>
      <c r="H7" s="5"/>
      <c r="I7" s="5"/>
      <c r="J7" s="5"/>
      <c r="K7" s="5"/>
      <c r="L7" s="5"/>
      <c r="M7" s="4"/>
      <c r="N7" s="34"/>
    </row>
    <row r="8" spans="1:14">
      <c r="A8" s="1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35"/>
    </row>
    <row r="9" spans="1:14" ht="25.5">
      <c r="A9" s="7" t="s">
        <v>4</v>
      </c>
      <c r="B9" s="8" t="s">
        <v>5</v>
      </c>
      <c r="C9" s="9" t="s">
        <v>6</v>
      </c>
      <c r="D9" s="10" t="s">
        <v>7</v>
      </c>
      <c r="E9" s="11" t="s">
        <v>8</v>
      </c>
      <c r="F9" s="63" t="s">
        <v>9</v>
      </c>
      <c r="G9" s="64"/>
      <c r="H9" s="12" t="s">
        <v>10</v>
      </c>
      <c r="I9" s="12"/>
      <c r="J9" s="12"/>
      <c r="K9" s="12" t="s">
        <v>11</v>
      </c>
      <c r="L9" s="9" t="s">
        <v>12</v>
      </c>
      <c r="M9" s="9" t="s">
        <v>13</v>
      </c>
      <c r="N9" s="36" t="s">
        <v>14</v>
      </c>
    </row>
    <row r="10" spans="1:14" ht="66.75" customHeight="1">
      <c r="A10" s="13"/>
      <c r="B10" s="14"/>
      <c r="C10" s="15"/>
      <c r="D10" s="16" t="s">
        <v>15</v>
      </c>
      <c r="E10" s="17" t="s">
        <v>16</v>
      </c>
      <c r="F10" s="18" t="s">
        <v>17</v>
      </c>
      <c r="G10" s="11" t="s">
        <v>18</v>
      </c>
      <c r="H10" s="19" t="s">
        <v>19</v>
      </c>
      <c r="I10" s="19" t="s">
        <v>20</v>
      </c>
      <c r="J10" s="19" t="s">
        <v>21</v>
      </c>
      <c r="K10" s="19" t="s">
        <v>22</v>
      </c>
      <c r="L10" s="19" t="s">
        <v>23</v>
      </c>
      <c r="M10" s="15"/>
      <c r="N10" s="37" t="s">
        <v>24</v>
      </c>
    </row>
    <row r="11" spans="1:14" ht="57" customHeight="1">
      <c r="A11" s="20">
        <v>1</v>
      </c>
      <c r="B11" s="20">
        <v>2023</v>
      </c>
      <c r="C11" s="21" t="s">
        <v>89</v>
      </c>
      <c r="D11" s="21" t="s">
        <v>26</v>
      </c>
      <c r="E11" s="21" t="s">
        <v>27</v>
      </c>
      <c r="F11" s="22">
        <v>18732</v>
      </c>
      <c r="G11" s="23">
        <f t="shared" ref="G11:G26" si="0">F11*0.2</f>
        <v>3746.4</v>
      </c>
      <c r="H11" s="23">
        <v>22478</v>
      </c>
      <c r="I11" s="23"/>
      <c r="J11" s="23"/>
      <c r="K11" s="23" t="s">
        <v>28</v>
      </c>
      <c r="L11" s="38" t="s">
        <v>29</v>
      </c>
      <c r="M11" s="39" t="s">
        <v>90</v>
      </c>
      <c r="N11" s="20"/>
    </row>
    <row r="12" spans="1:14" ht="15">
      <c r="A12" s="20">
        <v>2</v>
      </c>
      <c r="B12" s="20">
        <v>2023</v>
      </c>
      <c r="C12" s="21" t="s">
        <v>31</v>
      </c>
      <c r="D12" s="21" t="s">
        <v>26</v>
      </c>
      <c r="E12" s="21" t="s">
        <v>27</v>
      </c>
      <c r="F12" s="22">
        <v>1000000</v>
      </c>
      <c r="G12" s="23">
        <f t="shared" si="0"/>
        <v>200000</v>
      </c>
      <c r="H12" s="23">
        <f t="shared" ref="H12:H27" si="1">F12+G12</f>
        <v>1200000</v>
      </c>
      <c r="I12" s="23">
        <v>1136700</v>
      </c>
      <c r="J12" s="40">
        <v>63300</v>
      </c>
      <c r="K12" s="23" t="s">
        <v>28</v>
      </c>
      <c r="L12" s="38" t="s">
        <v>29</v>
      </c>
      <c r="M12" s="38" t="s">
        <v>32</v>
      </c>
      <c r="N12" s="20" t="s">
        <v>33</v>
      </c>
    </row>
    <row r="13" spans="1:14" ht="27" customHeight="1">
      <c r="A13" s="20">
        <v>3</v>
      </c>
      <c r="B13" s="20">
        <v>2023</v>
      </c>
      <c r="C13" s="21" t="s">
        <v>34</v>
      </c>
      <c r="D13" s="21" t="s">
        <v>26</v>
      </c>
      <c r="E13" s="21" t="s">
        <v>27</v>
      </c>
      <c r="F13" s="22">
        <v>200000</v>
      </c>
      <c r="G13" s="23">
        <f t="shared" si="0"/>
        <v>40000</v>
      </c>
      <c r="H13" s="23">
        <f t="shared" si="1"/>
        <v>240000</v>
      </c>
      <c r="I13" s="23"/>
      <c r="J13" s="40">
        <v>240000</v>
      </c>
      <c r="K13" s="23" t="s">
        <v>28</v>
      </c>
      <c r="L13" s="38" t="s">
        <v>29</v>
      </c>
      <c r="M13" s="38" t="s">
        <v>35</v>
      </c>
      <c r="N13" s="20" t="s">
        <v>33</v>
      </c>
    </row>
    <row r="14" spans="1:14" ht="30.75" customHeight="1">
      <c r="A14" s="20">
        <v>4</v>
      </c>
      <c r="B14" s="20">
        <v>2023</v>
      </c>
      <c r="C14" s="21" t="s">
        <v>91</v>
      </c>
      <c r="D14" s="21" t="s">
        <v>26</v>
      </c>
      <c r="E14" s="21" t="s">
        <v>27</v>
      </c>
      <c r="F14" s="22">
        <v>250000</v>
      </c>
      <c r="G14" s="23">
        <f t="shared" si="0"/>
        <v>50000</v>
      </c>
      <c r="H14" s="23">
        <f t="shared" si="1"/>
        <v>300000</v>
      </c>
      <c r="I14" s="23">
        <v>181080</v>
      </c>
      <c r="J14" s="40">
        <v>118920</v>
      </c>
      <c r="K14" s="23" t="s">
        <v>28</v>
      </c>
      <c r="L14" s="38" t="s">
        <v>29</v>
      </c>
      <c r="M14" s="39" t="s">
        <v>37</v>
      </c>
      <c r="N14" s="20" t="s">
        <v>33</v>
      </c>
    </row>
    <row r="15" spans="1:14" ht="15">
      <c r="A15" s="20">
        <v>5</v>
      </c>
      <c r="B15" s="20">
        <v>2023</v>
      </c>
      <c r="C15" s="21" t="s">
        <v>38</v>
      </c>
      <c r="D15" s="21" t="s">
        <v>26</v>
      </c>
      <c r="E15" s="21" t="s">
        <v>39</v>
      </c>
      <c r="F15" s="22">
        <v>400000</v>
      </c>
      <c r="G15" s="23">
        <f t="shared" si="0"/>
        <v>80000</v>
      </c>
      <c r="H15" s="23">
        <f t="shared" si="1"/>
        <v>480000</v>
      </c>
      <c r="I15" s="23"/>
      <c r="J15" s="23"/>
      <c r="K15" s="23" t="s">
        <v>28</v>
      </c>
      <c r="L15" s="38" t="s">
        <v>29</v>
      </c>
      <c r="M15" s="38" t="s">
        <v>40</v>
      </c>
      <c r="N15" s="20" t="s">
        <v>33</v>
      </c>
    </row>
    <row r="16" spans="1:14" ht="48" customHeight="1">
      <c r="A16" s="20">
        <v>6</v>
      </c>
      <c r="B16" s="20">
        <v>2023</v>
      </c>
      <c r="C16" s="21" t="s">
        <v>41</v>
      </c>
      <c r="D16" s="21" t="s">
        <v>26</v>
      </c>
      <c r="E16" s="21" t="s">
        <v>39</v>
      </c>
      <c r="F16" s="22">
        <v>100000</v>
      </c>
      <c r="G16" s="23">
        <f t="shared" si="0"/>
        <v>20000</v>
      </c>
      <c r="H16" s="23">
        <f t="shared" si="1"/>
        <v>120000</v>
      </c>
      <c r="I16" s="23">
        <v>99842</v>
      </c>
      <c r="J16" s="40">
        <v>20158</v>
      </c>
      <c r="K16" s="23" t="s">
        <v>28</v>
      </c>
      <c r="L16" s="38" t="s">
        <v>42</v>
      </c>
      <c r="M16" s="39" t="s">
        <v>43</v>
      </c>
      <c r="N16" s="20" t="s">
        <v>33</v>
      </c>
    </row>
    <row r="17" spans="1:14" ht="39.75" customHeight="1">
      <c r="A17" s="20">
        <v>7</v>
      </c>
      <c r="B17" s="20">
        <v>2023</v>
      </c>
      <c r="C17" s="21" t="s">
        <v>44</v>
      </c>
      <c r="D17" s="21" t="s">
        <v>26</v>
      </c>
      <c r="E17" s="21" t="s">
        <v>27</v>
      </c>
      <c r="F17" s="22">
        <v>300000</v>
      </c>
      <c r="G17" s="23">
        <f t="shared" si="0"/>
        <v>60000</v>
      </c>
      <c r="H17" s="23">
        <f t="shared" si="1"/>
        <v>360000</v>
      </c>
      <c r="I17" s="23">
        <v>212400</v>
      </c>
      <c r="J17" s="40">
        <v>147600</v>
      </c>
      <c r="K17" s="23" t="s">
        <v>28</v>
      </c>
      <c r="L17" s="38" t="s">
        <v>29</v>
      </c>
      <c r="M17" s="39" t="s">
        <v>45</v>
      </c>
      <c r="N17" s="20" t="s">
        <v>33</v>
      </c>
    </row>
    <row r="18" spans="1:14" ht="30">
      <c r="A18" s="20">
        <v>8</v>
      </c>
      <c r="B18" s="20">
        <v>2023</v>
      </c>
      <c r="C18" s="21" t="s">
        <v>46</v>
      </c>
      <c r="D18" s="21" t="s">
        <v>26</v>
      </c>
      <c r="E18" s="21" t="s">
        <v>27</v>
      </c>
      <c r="F18" s="22">
        <v>200000</v>
      </c>
      <c r="G18" s="23">
        <f t="shared" si="0"/>
        <v>40000</v>
      </c>
      <c r="H18" s="23">
        <f t="shared" si="1"/>
        <v>240000</v>
      </c>
      <c r="I18" s="23">
        <v>120000</v>
      </c>
      <c r="J18" s="40">
        <v>120000</v>
      </c>
      <c r="K18" s="23" t="s">
        <v>28</v>
      </c>
      <c r="L18" s="38" t="s">
        <v>29</v>
      </c>
      <c r="M18" s="39" t="s">
        <v>47</v>
      </c>
      <c r="N18" s="20" t="s">
        <v>33</v>
      </c>
    </row>
    <row r="19" spans="1:14" ht="90">
      <c r="A19" s="20">
        <v>9</v>
      </c>
      <c r="B19" s="20">
        <v>2023</v>
      </c>
      <c r="C19" s="21" t="s">
        <v>79</v>
      </c>
      <c r="D19" s="21" t="s">
        <v>26</v>
      </c>
      <c r="E19" s="21" t="s">
        <v>39</v>
      </c>
      <c r="F19" s="22">
        <v>3291272.88</v>
      </c>
      <c r="G19" s="23">
        <f t="shared" si="0"/>
        <v>658254.576</v>
      </c>
      <c r="H19" s="23">
        <f t="shared" si="1"/>
        <v>3949527.4559999998</v>
      </c>
      <c r="I19" s="23">
        <v>2303889</v>
      </c>
      <c r="J19" s="23"/>
      <c r="K19" s="23" t="s">
        <v>28</v>
      </c>
      <c r="L19" s="21" t="s">
        <v>92</v>
      </c>
      <c r="M19" s="41" t="s">
        <v>93</v>
      </c>
      <c r="N19" s="20"/>
    </row>
    <row r="20" spans="1:14" ht="81.75" customHeight="1">
      <c r="A20" s="20">
        <v>11</v>
      </c>
      <c r="B20" s="20">
        <v>2023</v>
      </c>
      <c r="C20" s="21" t="s">
        <v>51</v>
      </c>
      <c r="D20" s="21" t="s">
        <v>26</v>
      </c>
      <c r="E20" s="21" t="s">
        <v>39</v>
      </c>
      <c r="F20" s="22">
        <v>200000</v>
      </c>
      <c r="G20" s="23">
        <f t="shared" si="0"/>
        <v>40000</v>
      </c>
      <c r="H20" s="23">
        <f t="shared" si="1"/>
        <v>240000</v>
      </c>
      <c r="I20" s="23"/>
      <c r="J20" s="40">
        <v>240000</v>
      </c>
      <c r="K20" s="23" t="s">
        <v>28</v>
      </c>
      <c r="L20" s="38" t="s">
        <v>29</v>
      </c>
      <c r="M20" s="39" t="s">
        <v>52</v>
      </c>
      <c r="N20" s="20" t="s">
        <v>33</v>
      </c>
    </row>
    <row r="21" spans="1:14" ht="30">
      <c r="A21" s="20">
        <v>12</v>
      </c>
      <c r="B21" s="20">
        <v>2023</v>
      </c>
      <c r="C21" s="21" t="s">
        <v>53</v>
      </c>
      <c r="D21" s="21" t="s">
        <v>26</v>
      </c>
      <c r="E21" s="21" t="s">
        <v>27</v>
      </c>
      <c r="F21" s="22">
        <v>600000</v>
      </c>
      <c r="G21" s="23">
        <f t="shared" si="0"/>
        <v>120000</v>
      </c>
      <c r="H21" s="23">
        <f t="shared" si="1"/>
        <v>720000</v>
      </c>
      <c r="I21" s="23"/>
      <c r="J21" s="40">
        <v>720000</v>
      </c>
      <c r="K21" s="23" t="s">
        <v>28</v>
      </c>
      <c r="L21" s="38" t="s">
        <v>29</v>
      </c>
      <c r="M21" s="39" t="s">
        <v>54</v>
      </c>
      <c r="N21" s="20" t="s">
        <v>33</v>
      </c>
    </row>
    <row r="22" spans="1:14" ht="60">
      <c r="A22" s="20">
        <v>14</v>
      </c>
      <c r="B22" s="20">
        <v>2023</v>
      </c>
      <c r="C22" s="21" t="s">
        <v>94</v>
      </c>
      <c r="D22" s="21" t="s">
        <v>26</v>
      </c>
      <c r="E22" s="21" t="s">
        <v>39</v>
      </c>
      <c r="F22" s="22">
        <v>2112603</v>
      </c>
      <c r="G22" s="23">
        <f t="shared" si="0"/>
        <v>422520.60000000003</v>
      </c>
      <c r="H22" s="23">
        <f t="shared" si="1"/>
        <v>2535123.6</v>
      </c>
      <c r="I22" s="23"/>
      <c r="J22" s="40">
        <v>2535123</v>
      </c>
      <c r="K22" s="23" t="s">
        <v>28</v>
      </c>
      <c r="L22" s="20" t="s">
        <v>57</v>
      </c>
      <c r="M22" s="41" t="s">
        <v>58</v>
      </c>
      <c r="N22" s="20" t="s">
        <v>33</v>
      </c>
    </row>
    <row r="23" spans="1:14" ht="30">
      <c r="A23" s="20">
        <v>15</v>
      </c>
      <c r="B23" s="20">
        <v>2023</v>
      </c>
      <c r="C23" s="21" t="s">
        <v>95</v>
      </c>
      <c r="D23" s="21" t="s">
        <v>26</v>
      </c>
      <c r="E23" s="21" t="s">
        <v>39</v>
      </c>
      <c r="F23" s="22">
        <v>550000</v>
      </c>
      <c r="G23" s="23">
        <f t="shared" si="0"/>
        <v>110000</v>
      </c>
      <c r="H23" s="23">
        <f t="shared" si="1"/>
        <v>660000</v>
      </c>
      <c r="I23" s="23"/>
      <c r="J23" s="40">
        <v>660000</v>
      </c>
      <c r="K23" s="23" t="s">
        <v>28</v>
      </c>
      <c r="L23" s="38" t="s">
        <v>29</v>
      </c>
      <c r="M23" s="41" t="s">
        <v>60</v>
      </c>
      <c r="N23" s="20" t="s">
        <v>33</v>
      </c>
    </row>
    <row r="24" spans="1:14" ht="45">
      <c r="A24" s="20">
        <v>16</v>
      </c>
      <c r="B24" s="20">
        <v>2023</v>
      </c>
      <c r="C24" s="21" t="s">
        <v>61</v>
      </c>
      <c r="D24" s="21" t="s">
        <v>26</v>
      </c>
      <c r="E24" s="21" t="s">
        <v>27</v>
      </c>
      <c r="F24" s="22">
        <v>100000</v>
      </c>
      <c r="G24" s="23">
        <f t="shared" si="0"/>
        <v>20000</v>
      </c>
      <c r="H24" s="23">
        <f t="shared" si="1"/>
        <v>120000</v>
      </c>
      <c r="I24" s="23"/>
      <c r="J24" s="40"/>
      <c r="K24" s="23" t="s">
        <v>28</v>
      </c>
      <c r="L24" s="38" t="s">
        <v>62</v>
      </c>
      <c r="M24" s="41" t="s">
        <v>63</v>
      </c>
      <c r="N24" s="20" t="s">
        <v>33</v>
      </c>
    </row>
    <row r="25" spans="1:14" ht="30">
      <c r="A25" s="20">
        <v>17</v>
      </c>
      <c r="B25" s="20">
        <v>2023</v>
      </c>
      <c r="C25" s="21" t="s">
        <v>82</v>
      </c>
      <c r="D25" s="21" t="s">
        <v>26</v>
      </c>
      <c r="E25" s="21" t="s">
        <v>27</v>
      </c>
      <c r="F25" s="22">
        <v>100000</v>
      </c>
      <c r="G25" s="23">
        <f t="shared" si="0"/>
        <v>20000</v>
      </c>
      <c r="H25" s="23">
        <f t="shared" si="1"/>
        <v>120000</v>
      </c>
      <c r="I25" s="23"/>
      <c r="J25" s="40">
        <v>120000</v>
      </c>
      <c r="K25" s="23" t="s">
        <v>28</v>
      </c>
      <c r="L25" s="38" t="s">
        <v>62</v>
      </c>
      <c r="M25" s="41" t="s">
        <v>96</v>
      </c>
      <c r="N25" s="20" t="s">
        <v>33</v>
      </c>
    </row>
    <row r="26" spans="1:14" ht="60">
      <c r="A26" s="20">
        <v>18</v>
      </c>
      <c r="B26" s="20">
        <v>2023</v>
      </c>
      <c r="C26" s="21" t="s">
        <v>64</v>
      </c>
      <c r="D26" s="21" t="s">
        <v>65</v>
      </c>
      <c r="E26" s="21" t="s">
        <v>39</v>
      </c>
      <c r="F26" s="22">
        <v>100000</v>
      </c>
      <c r="G26" s="23">
        <f t="shared" si="0"/>
        <v>20000</v>
      </c>
      <c r="H26" s="23">
        <f t="shared" si="1"/>
        <v>120000</v>
      </c>
      <c r="I26" s="23"/>
      <c r="J26" s="40">
        <v>120000</v>
      </c>
      <c r="K26" s="23" t="s">
        <v>28</v>
      </c>
      <c r="L26" s="38" t="s">
        <v>62</v>
      </c>
      <c r="M26" s="41" t="s">
        <v>66</v>
      </c>
      <c r="N26" s="20" t="s">
        <v>33</v>
      </c>
    </row>
    <row r="27" spans="1:14" ht="45">
      <c r="A27" s="20">
        <v>19</v>
      </c>
      <c r="B27" s="20">
        <v>2023</v>
      </c>
      <c r="C27" s="21" t="s">
        <v>97</v>
      </c>
      <c r="D27" s="21" t="s">
        <v>26</v>
      </c>
      <c r="E27" s="21" t="s">
        <v>39</v>
      </c>
      <c r="F27" s="22">
        <v>80876</v>
      </c>
      <c r="G27" s="23">
        <v>16175</v>
      </c>
      <c r="H27" s="23">
        <f t="shared" si="1"/>
        <v>97051</v>
      </c>
      <c r="I27" s="23">
        <v>17000</v>
      </c>
      <c r="J27" s="40">
        <v>80051</v>
      </c>
      <c r="K27" s="23" t="s">
        <v>28</v>
      </c>
      <c r="L27" s="38"/>
      <c r="M27" s="39" t="s">
        <v>83</v>
      </c>
      <c r="N27" s="20" t="s">
        <v>33</v>
      </c>
    </row>
    <row r="28" spans="1:14" ht="45">
      <c r="A28" s="20">
        <v>20</v>
      </c>
      <c r="B28" s="20">
        <v>2023</v>
      </c>
      <c r="C28" s="21" t="s">
        <v>71</v>
      </c>
      <c r="D28" s="21" t="s">
        <v>26</v>
      </c>
      <c r="E28" s="21" t="s">
        <v>39</v>
      </c>
      <c r="F28" s="22">
        <v>1415167</v>
      </c>
      <c r="G28" s="23">
        <f t="shared" ref="G28:G30" si="2">F28*0.2</f>
        <v>283033.40000000002</v>
      </c>
      <c r="H28" s="23">
        <v>1698200</v>
      </c>
      <c r="I28" s="23">
        <v>265000</v>
      </c>
      <c r="J28" s="23">
        <v>500000</v>
      </c>
      <c r="K28" s="23" t="s">
        <v>28</v>
      </c>
      <c r="L28" s="38"/>
      <c r="M28" s="39" t="s">
        <v>84</v>
      </c>
      <c r="N28" s="20" t="s">
        <v>33</v>
      </c>
    </row>
    <row r="29" spans="1:14" ht="45">
      <c r="A29" s="20">
        <v>21</v>
      </c>
      <c r="B29" s="20">
        <v>2023</v>
      </c>
      <c r="C29" s="21" t="s">
        <v>72</v>
      </c>
      <c r="D29" s="21" t="s">
        <v>26</v>
      </c>
      <c r="E29" s="21" t="s">
        <v>39</v>
      </c>
      <c r="F29" s="22">
        <v>1604850</v>
      </c>
      <c r="G29" s="23">
        <f t="shared" si="2"/>
        <v>320970</v>
      </c>
      <c r="H29" s="23">
        <f>F29+G29</f>
        <v>1925820</v>
      </c>
      <c r="I29" s="23">
        <v>413658</v>
      </c>
      <c r="J29" s="23">
        <v>500000</v>
      </c>
      <c r="K29" s="23" t="s">
        <v>28</v>
      </c>
      <c r="L29" s="38"/>
      <c r="M29" s="41" t="s">
        <v>85</v>
      </c>
      <c r="N29" s="20" t="s">
        <v>33</v>
      </c>
    </row>
    <row r="30" spans="1:14" ht="24" customHeight="1">
      <c r="A30" s="20"/>
      <c r="B30" s="20"/>
      <c r="C30" s="21"/>
      <c r="D30" s="21"/>
      <c r="E30" s="21"/>
      <c r="F30" s="22">
        <v>110334</v>
      </c>
      <c r="G30" s="23">
        <f t="shared" si="2"/>
        <v>22066.800000000003</v>
      </c>
      <c r="H30" s="23">
        <v>132400</v>
      </c>
      <c r="I30" s="23">
        <v>132400</v>
      </c>
      <c r="J30" s="23"/>
      <c r="K30" s="23"/>
      <c r="L30" s="38"/>
      <c r="M30" s="41"/>
      <c r="N30" s="20"/>
    </row>
    <row r="31" spans="1:14" ht="36.75" customHeight="1">
      <c r="A31" s="24"/>
      <c r="B31" s="24"/>
      <c r="C31" s="24" t="s">
        <v>73</v>
      </c>
      <c r="D31" s="24"/>
      <c r="E31" s="24"/>
      <c r="F31" s="25">
        <f t="shared" ref="F31:H31" si="3">SUM(F11:F30)</f>
        <v>12733834.879999999</v>
      </c>
      <c r="G31" s="25">
        <f t="shared" si="3"/>
        <v>2546766.7760000001</v>
      </c>
      <c r="H31" s="25">
        <f t="shared" si="3"/>
        <v>15280600.056</v>
      </c>
      <c r="I31" s="25">
        <v>4881969</v>
      </c>
      <c r="J31" s="25">
        <f>SUM(J11:J29)</f>
        <v>6185152</v>
      </c>
      <c r="K31" s="25"/>
      <c r="L31" s="24"/>
      <c r="M31" s="42"/>
      <c r="N31" s="24"/>
    </row>
    <row r="32" spans="1:14" ht="14.25">
      <c r="A32" s="26"/>
      <c r="B32" s="26"/>
      <c r="C32" s="26"/>
      <c r="D32" s="26"/>
      <c r="E32" s="26"/>
      <c r="F32" s="27"/>
      <c r="G32" s="27"/>
      <c r="H32" s="27"/>
      <c r="I32" s="27"/>
      <c r="J32" s="27"/>
      <c r="K32" s="27"/>
      <c r="L32" s="26"/>
      <c r="M32" s="43"/>
      <c r="N32" s="26"/>
    </row>
    <row r="33" spans="1:13" ht="18.75">
      <c r="A33" s="28"/>
      <c r="C33" s="29" t="s">
        <v>74</v>
      </c>
      <c r="D33" s="30"/>
      <c r="E33" s="30"/>
      <c r="F33" s="30"/>
      <c r="G33" s="31"/>
      <c r="H33" s="31" t="s">
        <v>98</v>
      </c>
      <c r="I33" s="31"/>
      <c r="J33" s="31"/>
      <c r="K33" s="31"/>
      <c r="L33" s="44"/>
      <c r="M33" s="28"/>
    </row>
    <row r="34" spans="1:13" ht="18.75">
      <c r="A34" s="28"/>
      <c r="C34" s="29"/>
      <c r="D34" s="30"/>
      <c r="E34" s="30"/>
      <c r="F34" s="30"/>
      <c r="G34" s="32"/>
      <c r="H34" s="32" t="s">
        <v>99</v>
      </c>
      <c r="I34" s="32"/>
      <c r="J34" s="32"/>
      <c r="K34" s="45"/>
      <c r="L34" s="44"/>
      <c r="M34" s="28"/>
    </row>
    <row r="35" spans="1:13" ht="15.75">
      <c r="H35" s="33"/>
      <c r="I35" s="33"/>
    </row>
  </sheetData>
  <mergeCells count="1">
    <mergeCell ref="F9:G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44"/>
  <sheetViews>
    <sheetView workbookViewId="0">
      <selection activeCell="E33" sqref="E33"/>
    </sheetView>
  </sheetViews>
  <sheetFormatPr defaultColWidth="9" defaultRowHeight="12.75"/>
  <cols>
    <col min="1" max="1" width="3.28515625" customWidth="1"/>
    <col min="2" max="2" width="7.85546875" customWidth="1"/>
    <col min="3" max="3" width="35.28515625" customWidth="1"/>
    <col min="4" max="4" width="9.5703125" customWidth="1"/>
    <col min="5" max="5" width="8.7109375" customWidth="1"/>
    <col min="6" max="6" width="15.140625" customWidth="1"/>
    <col min="7" max="7" width="13.7109375" customWidth="1"/>
    <col min="8" max="9" width="15.42578125" customWidth="1"/>
    <col min="10" max="10" width="26" customWidth="1"/>
    <col min="11" max="11" width="21.28515625" customWidth="1"/>
    <col min="12" max="12" width="10.85546875" customWidth="1"/>
  </cols>
  <sheetData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>
      <c r="A3" s="1"/>
      <c r="B3" s="1"/>
      <c r="C3" s="2" t="s">
        <v>76</v>
      </c>
      <c r="D3" s="2"/>
      <c r="E3" s="2"/>
      <c r="F3" s="2"/>
      <c r="G3" s="2"/>
      <c r="H3" s="2"/>
      <c r="I3" s="2"/>
      <c r="J3" s="2"/>
      <c r="K3" s="2"/>
      <c r="L3" s="2"/>
    </row>
    <row r="4" spans="1:12" ht="15.7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>
      <c r="A5" s="1"/>
      <c r="B5" s="1"/>
      <c r="C5" s="3" t="s">
        <v>1</v>
      </c>
      <c r="D5" s="3"/>
      <c r="E5" s="3"/>
      <c r="F5" s="4"/>
      <c r="G5" s="4"/>
      <c r="H5" s="4"/>
      <c r="I5" s="4"/>
      <c r="J5" s="4"/>
      <c r="K5" s="4"/>
      <c r="L5" s="4"/>
    </row>
    <row r="6" spans="1:12">
      <c r="A6" s="1"/>
      <c r="B6" s="1"/>
      <c r="C6" s="4"/>
      <c r="D6" s="4"/>
      <c r="E6" s="4"/>
      <c r="F6" s="1"/>
      <c r="G6" s="1"/>
      <c r="H6" s="1"/>
      <c r="I6" s="1"/>
      <c r="J6" s="1"/>
      <c r="K6" s="1"/>
      <c r="L6" s="1"/>
    </row>
    <row r="7" spans="1:12" ht="14.25">
      <c r="A7" s="1"/>
      <c r="B7" s="1"/>
      <c r="C7" s="5" t="s">
        <v>3</v>
      </c>
      <c r="D7" s="5"/>
      <c r="E7" s="5"/>
      <c r="F7" s="5"/>
      <c r="G7" s="5"/>
      <c r="H7" s="5"/>
      <c r="I7" s="5"/>
      <c r="J7" s="5"/>
      <c r="K7" s="4"/>
      <c r="L7" s="34"/>
    </row>
    <row r="8" spans="1:12">
      <c r="A8" s="1"/>
      <c r="B8" s="1"/>
      <c r="C8" s="4"/>
      <c r="D8" s="4"/>
      <c r="E8" s="4"/>
      <c r="F8" s="4"/>
      <c r="G8" s="4"/>
      <c r="H8" s="4"/>
      <c r="I8" s="4"/>
      <c r="J8" s="4"/>
      <c r="K8" s="4"/>
      <c r="L8" s="35"/>
    </row>
    <row r="9" spans="1:12" ht="25.5">
      <c r="A9" s="7" t="s">
        <v>4</v>
      </c>
      <c r="B9" s="8" t="s">
        <v>5</v>
      </c>
      <c r="C9" s="9" t="s">
        <v>6</v>
      </c>
      <c r="D9" s="10" t="s">
        <v>7</v>
      </c>
      <c r="E9" s="11" t="s">
        <v>8</v>
      </c>
      <c r="F9" s="63" t="s">
        <v>9</v>
      </c>
      <c r="G9" s="64"/>
      <c r="H9" s="12" t="s">
        <v>10</v>
      </c>
      <c r="I9" s="12" t="s">
        <v>11</v>
      </c>
      <c r="J9" s="9" t="s">
        <v>12</v>
      </c>
      <c r="K9" s="9" t="s">
        <v>13</v>
      </c>
      <c r="L9" s="36" t="s">
        <v>14</v>
      </c>
    </row>
    <row r="10" spans="1:12" ht="51">
      <c r="A10" s="13"/>
      <c r="B10" s="14"/>
      <c r="C10" s="15"/>
      <c r="D10" s="16" t="s">
        <v>15</v>
      </c>
      <c r="E10" s="17" t="s">
        <v>16</v>
      </c>
      <c r="F10" s="18" t="s">
        <v>17</v>
      </c>
      <c r="G10" s="11" t="s">
        <v>18</v>
      </c>
      <c r="H10" s="19" t="s">
        <v>19</v>
      </c>
      <c r="I10" s="19" t="s">
        <v>22</v>
      </c>
      <c r="J10" s="19" t="s">
        <v>23</v>
      </c>
      <c r="K10" s="15"/>
      <c r="L10" s="37" t="s">
        <v>24</v>
      </c>
    </row>
    <row r="11" spans="1:12" ht="42.75" customHeight="1">
      <c r="A11" s="20">
        <v>1</v>
      </c>
      <c r="B11" s="20">
        <v>2022</v>
      </c>
      <c r="C11" s="21" t="s">
        <v>77</v>
      </c>
      <c r="D11" s="21" t="s">
        <v>26</v>
      </c>
      <c r="E11" s="21" t="s">
        <v>27</v>
      </c>
      <c r="F11" s="22">
        <v>380500</v>
      </c>
      <c r="G11" s="23">
        <f>F11*0.2</f>
        <v>76100</v>
      </c>
      <c r="H11" s="23">
        <f>F11+G11</f>
        <v>456600</v>
      </c>
      <c r="I11" s="23" t="s">
        <v>28</v>
      </c>
      <c r="J11" s="38" t="s">
        <v>29</v>
      </c>
      <c r="K11" s="39" t="s">
        <v>78</v>
      </c>
      <c r="L11" s="20"/>
    </row>
    <row r="12" spans="1:12" ht="20.25" customHeight="1">
      <c r="A12" s="20">
        <v>2</v>
      </c>
      <c r="B12" s="20">
        <v>2022</v>
      </c>
      <c r="C12" s="21" t="s">
        <v>31</v>
      </c>
      <c r="D12" s="21" t="s">
        <v>26</v>
      </c>
      <c r="E12" s="21" t="s">
        <v>27</v>
      </c>
      <c r="F12" s="22">
        <v>800000</v>
      </c>
      <c r="G12" s="23">
        <f>F12*0.2</f>
        <v>160000</v>
      </c>
      <c r="H12" s="23">
        <f t="shared" ref="H12:H13" si="0">F12+G12</f>
        <v>960000</v>
      </c>
      <c r="I12" s="23" t="s">
        <v>28</v>
      </c>
      <c r="J12" s="38" t="s">
        <v>29</v>
      </c>
      <c r="K12" s="38" t="s">
        <v>32</v>
      </c>
      <c r="L12" s="20" t="s">
        <v>33</v>
      </c>
    </row>
    <row r="13" spans="1:12" ht="18.75" customHeight="1">
      <c r="A13" s="20">
        <v>3</v>
      </c>
      <c r="B13" s="20">
        <v>2022</v>
      </c>
      <c r="C13" s="21" t="s">
        <v>34</v>
      </c>
      <c r="D13" s="21" t="s">
        <v>26</v>
      </c>
      <c r="E13" s="21" t="s">
        <v>27</v>
      </c>
      <c r="F13" s="22">
        <v>250000</v>
      </c>
      <c r="G13" s="23">
        <f>F13*0.2</f>
        <v>50000</v>
      </c>
      <c r="H13" s="23">
        <f t="shared" si="0"/>
        <v>300000</v>
      </c>
      <c r="I13" s="23" t="s">
        <v>28</v>
      </c>
      <c r="J13" s="38" t="s">
        <v>29</v>
      </c>
      <c r="K13" s="38" t="s">
        <v>35</v>
      </c>
      <c r="L13" s="20" t="s">
        <v>33</v>
      </c>
    </row>
    <row r="14" spans="1:12" ht="30">
      <c r="A14" s="20">
        <v>4</v>
      </c>
      <c r="B14" s="20">
        <v>2022</v>
      </c>
      <c r="C14" s="21" t="s">
        <v>36</v>
      </c>
      <c r="D14" s="21" t="s">
        <v>26</v>
      </c>
      <c r="E14" s="21" t="s">
        <v>27</v>
      </c>
      <c r="F14" s="22">
        <v>250000</v>
      </c>
      <c r="G14" s="23">
        <f t="shared" ref="G14:G21" si="1">F14*0.2</f>
        <v>50000</v>
      </c>
      <c r="H14" s="23">
        <f t="shared" ref="H14:H17" si="2">F14+G14</f>
        <v>300000</v>
      </c>
      <c r="I14" s="23" t="s">
        <v>28</v>
      </c>
      <c r="J14" s="38" t="s">
        <v>29</v>
      </c>
      <c r="K14" s="39" t="s">
        <v>37</v>
      </c>
      <c r="L14" s="20" t="s">
        <v>33</v>
      </c>
    </row>
    <row r="15" spans="1:12" ht="24" customHeight="1">
      <c r="A15" s="20">
        <v>5</v>
      </c>
      <c r="B15" s="20">
        <v>2022</v>
      </c>
      <c r="C15" s="21" t="s">
        <v>38</v>
      </c>
      <c r="D15" s="21" t="s">
        <v>26</v>
      </c>
      <c r="E15" s="21" t="s">
        <v>39</v>
      </c>
      <c r="F15" s="22">
        <v>400000</v>
      </c>
      <c r="G15" s="23">
        <f t="shared" si="1"/>
        <v>80000</v>
      </c>
      <c r="H15" s="23">
        <f t="shared" si="2"/>
        <v>480000</v>
      </c>
      <c r="I15" s="23" t="s">
        <v>28</v>
      </c>
      <c r="J15" s="38" t="s">
        <v>29</v>
      </c>
      <c r="K15" s="38" t="s">
        <v>40</v>
      </c>
      <c r="L15" s="20" t="s">
        <v>33</v>
      </c>
    </row>
    <row r="16" spans="1:12" ht="48" customHeight="1">
      <c r="A16" s="20">
        <v>6</v>
      </c>
      <c r="B16" s="20">
        <v>2022</v>
      </c>
      <c r="C16" s="21" t="s">
        <v>41</v>
      </c>
      <c r="D16" s="21" t="s">
        <v>26</v>
      </c>
      <c r="E16" s="21" t="s">
        <v>39</v>
      </c>
      <c r="F16" s="22">
        <v>100000</v>
      </c>
      <c r="G16" s="23">
        <f t="shared" si="1"/>
        <v>20000</v>
      </c>
      <c r="H16" s="23">
        <f t="shared" si="2"/>
        <v>120000</v>
      </c>
      <c r="I16" s="23" t="s">
        <v>28</v>
      </c>
      <c r="J16" s="38" t="s">
        <v>42</v>
      </c>
      <c r="K16" s="39" t="s">
        <v>43</v>
      </c>
      <c r="L16" s="20" t="s">
        <v>33</v>
      </c>
    </row>
    <row r="17" spans="1:12" ht="30">
      <c r="A17" s="20">
        <v>7</v>
      </c>
      <c r="B17" s="20">
        <v>2022</v>
      </c>
      <c r="C17" s="21" t="s">
        <v>44</v>
      </c>
      <c r="D17" s="21" t="s">
        <v>26</v>
      </c>
      <c r="E17" s="21" t="s">
        <v>27</v>
      </c>
      <c r="F17" s="22">
        <v>300000</v>
      </c>
      <c r="G17" s="23">
        <f t="shared" si="1"/>
        <v>60000</v>
      </c>
      <c r="H17" s="23">
        <f t="shared" si="2"/>
        <v>360000</v>
      </c>
      <c r="I17" s="23" t="s">
        <v>28</v>
      </c>
      <c r="J17" s="38" t="s">
        <v>29</v>
      </c>
      <c r="K17" s="39" t="s">
        <v>45</v>
      </c>
      <c r="L17" s="20" t="s">
        <v>33</v>
      </c>
    </row>
    <row r="18" spans="1:12" ht="30">
      <c r="A18" s="20">
        <v>8</v>
      </c>
      <c r="B18" s="20">
        <v>2022</v>
      </c>
      <c r="C18" s="21" t="s">
        <v>46</v>
      </c>
      <c r="D18" s="21" t="s">
        <v>26</v>
      </c>
      <c r="E18" s="21" t="s">
        <v>27</v>
      </c>
      <c r="F18" s="22">
        <v>333334</v>
      </c>
      <c r="G18" s="23">
        <f t="shared" si="1"/>
        <v>66666.8</v>
      </c>
      <c r="H18" s="23">
        <f t="shared" ref="H18:H23" si="3">F18+G18</f>
        <v>400000.8</v>
      </c>
      <c r="I18" s="23" t="s">
        <v>28</v>
      </c>
      <c r="J18" s="38" t="s">
        <v>29</v>
      </c>
      <c r="K18" s="39" t="s">
        <v>47</v>
      </c>
      <c r="L18" s="20" t="s">
        <v>33</v>
      </c>
    </row>
    <row r="19" spans="1:12" ht="69" customHeight="1">
      <c r="A19" s="20">
        <v>9</v>
      </c>
      <c r="B19" s="20">
        <v>2022</v>
      </c>
      <c r="C19" s="21" t="s">
        <v>79</v>
      </c>
      <c r="D19" s="21" t="s">
        <v>26</v>
      </c>
      <c r="E19" s="21" t="s">
        <v>39</v>
      </c>
      <c r="F19" s="22">
        <v>4056422.7</v>
      </c>
      <c r="G19" s="23">
        <f t="shared" si="1"/>
        <v>811284.54</v>
      </c>
      <c r="H19" s="23">
        <f t="shared" si="3"/>
        <v>4867707.24</v>
      </c>
      <c r="I19" s="23" t="s">
        <v>28</v>
      </c>
      <c r="J19" s="21" t="s">
        <v>49</v>
      </c>
      <c r="K19" s="21" t="s">
        <v>80</v>
      </c>
      <c r="L19" s="20"/>
    </row>
    <row r="20" spans="1:12" ht="48" customHeight="1">
      <c r="A20" s="20">
        <v>11</v>
      </c>
      <c r="B20" s="20">
        <v>2022</v>
      </c>
      <c r="C20" s="21" t="s">
        <v>51</v>
      </c>
      <c r="D20" s="21" t="s">
        <v>26</v>
      </c>
      <c r="E20" s="21" t="s">
        <v>39</v>
      </c>
      <c r="F20" s="22">
        <v>650000</v>
      </c>
      <c r="G20" s="23">
        <f t="shared" si="1"/>
        <v>130000</v>
      </c>
      <c r="H20" s="23">
        <f t="shared" si="3"/>
        <v>780000</v>
      </c>
      <c r="I20" s="23" t="s">
        <v>28</v>
      </c>
      <c r="J20" s="38" t="s">
        <v>29</v>
      </c>
      <c r="K20" s="39" t="s">
        <v>52</v>
      </c>
      <c r="L20" s="20" t="s">
        <v>33</v>
      </c>
    </row>
    <row r="21" spans="1:12" ht="30.75" customHeight="1">
      <c r="A21" s="20">
        <v>12</v>
      </c>
      <c r="B21" s="20">
        <v>2022</v>
      </c>
      <c r="C21" s="21" t="s">
        <v>53</v>
      </c>
      <c r="D21" s="21" t="s">
        <v>26</v>
      </c>
      <c r="E21" s="21" t="s">
        <v>27</v>
      </c>
      <c r="F21" s="22">
        <v>400000</v>
      </c>
      <c r="G21" s="23">
        <f t="shared" si="1"/>
        <v>80000</v>
      </c>
      <c r="H21" s="23">
        <f t="shared" si="3"/>
        <v>480000</v>
      </c>
      <c r="I21" s="23" t="s">
        <v>28</v>
      </c>
      <c r="J21" s="38" t="s">
        <v>29</v>
      </c>
      <c r="K21" s="39" t="s">
        <v>54</v>
      </c>
      <c r="L21" s="20" t="s">
        <v>33</v>
      </c>
    </row>
    <row r="22" spans="1:12" ht="28.5" customHeight="1">
      <c r="A22" s="20">
        <v>13</v>
      </c>
      <c r="B22" s="20">
        <v>2022</v>
      </c>
      <c r="C22" s="21" t="s">
        <v>55</v>
      </c>
      <c r="D22" s="21" t="s">
        <v>26</v>
      </c>
      <c r="E22" s="21" t="s">
        <v>27</v>
      </c>
      <c r="F22" s="22">
        <v>100000</v>
      </c>
      <c r="G22" s="23">
        <f t="shared" ref="G22:G27" si="4">F22*0.2</f>
        <v>20000</v>
      </c>
      <c r="H22" s="23">
        <f t="shared" si="3"/>
        <v>120000</v>
      </c>
      <c r="I22" s="23" t="s">
        <v>28</v>
      </c>
      <c r="J22" s="38" t="s">
        <v>42</v>
      </c>
      <c r="K22" s="21" t="s">
        <v>55</v>
      </c>
      <c r="L22" s="20" t="s">
        <v>33</v>
      </c>
    </row>
    <row r="23" spans="1:12" ht="45">
      <c r="A23" s="20">
        <v>14</v>
      </c>
      <c r="B23" s="20">
        <v>2022</v>
      </c>
      <c r="C23" s="21" t="s">
        <v>81</v>
      </c>
      <c r="D23" s="21" t="s">
        <v>26</v>
      </c>
      <c r="E23" s="21" t="s">
        <v>39</v>
      </c>
      <c r="F23" s="22">
        <v>5000000</v>
      </c>
      <c r="G23" s="23">
        <f t="shared" si="4"/>
        <v>1000000</v>
      </c>
      <c r="H23" s="23">
        <f t="shared" si="3"/>
        <v>6000000</v>
      </c>
      <c r="I23" s="23" t="s">
        <v>28</v>
      </c>
      <c r="J23" s="20" t="s">
        <v>57</v>
      </c>
      <c r="K23" s="41" t="s">
        <v>58</v>
      </c>
      <c r="L23" s="20" t="s">
        <v>33</v>
      </c>
    </row>
    <row r="24" spans="1:12" ht="34.5" customHeight="1">
      <c r="A24" s="46">
        <v>15</v>
      </c>
      <c r="B24" s="20">
        <v>2022</v>
      </c>
      <c r="C24" s="21" t="s">
        <v>59</v>
      </c>
      <c r="D24" s="21" t="s">
        <v>26</v>
      </c>
      <c r="E24" s="21" t="s">
        <v>39</v>
      </c>
      <c r="F24" s="22">
        <v>500000</v>
      </c>
      <c r="G24" s="23">
        <f t="shared" si="4"/>
        <v>100000</v>
      </c>
      <c r="H24" s="23">
        <f t="shared" ref="H24:H30" si="5">F24+G24</f>
        <v>600000</v>
      </c>
      <c r="I24" s="23" t="s">
        <v>28</v>
      </c>
      <c r="J24" s="38" t="s">
        <v>29</v>
      </c>
      <c r="K24" s="41" t="s">
        <v>60</v>
      </c>
      <c r="L24" s="20" t="s">
        <v>33</v>
      </c>
    </row>
    <row r="25" spans="1:12" ht="42.75" customHeight="1">
      <c r="A25" s="46">
        <v>16</v>
      </c>
      <c r="B25" s="20">
        <v>2022</v>
      </c>
      <c r="C25" s="21" t="s">
        <v>61</v>
      </c>
      <c r="D25" s="21" t="s">
        <v>26</v>
      </c>
      <c r="E25" s="21" t="s">
        <v>27</v>
      </c>
      <c r="F25" s="22">
        <v>100000</v>
      </c>
      <c r="G25" s="23">
        <f t="shared" si="4"/>
        <v>20000</v>
      </c>
      <c r="H25" s="23">
        <f t="shared" si="5"/>
        <v>120000</v>
      </c>
      <c r="I25" s="23" t="s">
        <v>28</v>
      </c>
      <c r="J25" s="38" t="s">
        <v>62</v>
      </c>
      <c r="K25" s="41" t="s">
        <v>63</v>
      </c>
      <c r="L25" s="20" t="s">
        <v>33</v>
      </c>
    </row>
    <row r="26" spans="1:12" ht="42.75" customHeight="1">
      <c r="A26" s="20">
        <v>17</v>
      </c>
      <c r="B26" s="20">
        <v>2022</v>
      </c>
      <c r="C26" s="21" t="s">
        <v>82</v>
      </c>
      <c r="D26" s="21" t="s">
        <v>26</v>
      </c>
      <c r="E26" s="21" t="s">
        <v>27</v>
      </c>
      <c r="F26" s="22">
        <v>100000</v>
      </c>
      <c r="G26" s="23">
        <f t="shared" ref="G26" si="6">F26*0.2</f>
        <v>20000</v>
      </c>
      <c r="H26" s="23">
        <f t="shared" ref="H26" si="7">F26+G26</f>
        <v>120000</v>
      </c>
      <c r="I26" s="23" t="s">
        <v>28</v>
      </c>
      <c r="J26" s="38" t="s">
        <v>62</v>
      </c>
      <c r="K26" s="41"/>
      <c r="L26" s="20"/>
    </row>
    <row r="27" spans="1:12" ht="57" customHeight="1">
      <c r="A27" s="20">
        <v>18</v>
      </c>
      <c r="B27" s="20">
        <v>2022</v>
      </c>
      <c r="C27" s="21" t="s">
        <v>64</v>
      </c>
      <c r="D27" s="21" t="s">
        <v>65</v>
      </c>
      <c r="E27" s="21" t="s">
        <v>39</v>
      </c>
      <c r="F27" s="22">
        <v>100000</v>
      </c>
      <c r="G27" s="23">
        <f t="shared" si="4"/>
        <v>20000</v>
      </c>
      <c r="H27" s="23">
        <f t="shared" si="5"/>
        <v>120000</v>
      </c>
      <c r="I27" s="23" t="s">
        <v>28</v>
      </c>
      <c r="J27" s="38" t="s">
        <v>62</v>
      </c>
      <c r="K27" s="41" t="s">
        <v>66</v>
      </c>
      <c r="L27" s="20" t="s">
        <v>33</v>
      </c>
    </row>
    <row r="28" spans="1:12" ht="30" customHeight="1">
      <c r="A28" s="20">
        <v>19</v>
      </c>
      <c r="B28" s="20">
        <v>2022</v>
      </c>
      <c r="C28" s="21" t="s">
        <v>70</v>
      </c>
      <c r="D28" s="21" t="s">
        <v>26</v>
      </c>
      <c r="E28" s="21" t="s">
        <v>39</v>
      </c>
      <c r="F28" s="22">
        <v>80877</v>
      </c>
      <c r="G28" s="23">
        <v>16175</v>
      </c>
      <c r="H28" s="23">
        <f t="shared" si="5"/>
        <v>97052</v>
      </c>
      <c r="I28" s="23" t="s">
        <v>28</v>
      </c>
      <c r="J28" s="38"/>
      <c r="K28" s="39" t="s">
        <v>83</v>
      </c>
      <c r="L28" s="20"/>
    </row>
    <row r="29" spans="1:12" ht="30" customHeight="1">
      <c r="A29" s="46">
        <v>20</v>
      </c>
      <c r="B29" s="20">
        <v>2022</v>
      </c>
      <c r="C29" s="21" t="s">
        <v>71</v>
      </c>
      <c r="D29" s="21" t="s">
        <v>26</v>
      </c>
      <c r="E29" s="21" t="s">
        <v>39</v>
      </c>
      <c r="F29" s="22">
        <v>1500000</v>
      </c>
      <c r="G29" s="23">
        <f>F29*0.2</f>
        <v>300000</v>
      </c>
      <c r="H29" s="23">
        <f t="shared" si="5"/>
        <v>1800000</v>
      </c>
      <c r="I29" s="23" t="s">
        <v>28</v>
      </c>
      <c r="J29" s="38"/>
      <c r="K29" s="39" t="s">
        <v>84</v>
      </c>
      <c r="L29" s="20"/>
    </row>
    <row r="30" spans="1:12" ht="30" customHeight="1">
      <c r="A30" s="46">
        <v>21</v>
      </c>
      <c r="B30" s="20">
        <v>2022</v>
      </c>
      <c r="C30" s="21" t="s">
        <v>72</v>
      </c>
      <c r="D30" s="21" t="s">
        <v>26</v>
      </c>
      <c r="E30" s="21" t="s">
        <v>39</v>
      </c>
      <c r="F30" s="22">
        <v>1604700</v>
      </c>
      <c r="G30" s="23">
        <f>F30*0.2</f>
        <v>320940</v>
      </c>
      <c r="H30" s="23">
        <f t="shared" si="5"/>
        <v>1925640</v>
      </c>
      <c r="I30" s="23" t="s">
        <v>28</v>
      </c>
      <c r="J30" s="38"/>
      <c r="K30" s="41" t="s">
        <v>85</v>
      </c>
      <c r="L30" s="20"/>
    </row>
    <row r="31" spans="1:12" ht="39.75" customHeight="1">
      <c r="A31" s="24"/>
      <c r="B31" s="24"/>
      <c r="C31" s="24" t="s">
        <v>73</v>
      </c>
      <c r="D31" s="24"/>
      <c r="E31" s="24"/>
      <c r="F31" s="25">
        <f>SUM(F11:F30)</f>
        <v>17005833.699999999</v>
      </c>
      <c r="G31" s="25">
        <f>SUM(G11:G30)</f>
        <v>3401166.34</v>
      </c>
      <c r="H31" s="25">
        <f>SUM(H11:H30)</f>
        <v>20407000.039999999</v>
      </c>
      <c r="I31" s="25"/>
      <c r="J31" s="24"/>
      <c r="K31" s="42"/>
      <c r="L31" s="24"/>
    </row>
    <row r="32" spans="1:12" ht="15">
      <c r="A32" s="47"/>
      <c r="B32" s="47"/>
      <c r="C32" s="48"/>
      <c r="D32" s="48"/>
      <c r="E32" s="48"/>
      <c r="F32" s="27"/>
      <c r="G32" s="27"/>
      <c r="H32" s="27"/>
      <c r="I32" s="27"/>
      <c r="J32" s="48"/>
      <c r="K32" s="48"/>
      <c r="L32" s="48"/>
    </row>
    <row r="33" spans="1:12" ht="15">
      <c r="A33" s="47"/>
      <c r="B33" s="47"/>
      <c r="C33" s="49"/>
      <c r="D33" s="49"/>
      <c r="E33" s="49"/>
      <c r="F33" s="50"/>
      <c r="G33" s="51"/>
      <c r="H33" s="52"/>
      <c r="I33" s="52"/>
      <c r="J33" s="59"/>
      <c r="K33" s="47"/>
      <c r="L33" s="47"/>
    </row>
    <row r="34" spans="1:12">
      <c r="A34" s="53"/>
      <c r="B34" s="53"/>
      <c r="C34" s="54"/>
      <c r="D34" s="54"/>
      <c r="E34" s="54"/>
      <c r="F34" s="55"/>
      <c r="G34" s="55"/>
      <c r="H34" s="55"/>
      <c r="I34" s="55"/>
      <c r="J34" s="53"/>
      <c r="K34" s="53"/>
      <c r="L34" s="53"/>
    </row>
    <row r="35" spans="1:12" ht="18.75">
      <c r="A35" s="53"/>
      <c r="B35" s="53"/>
      <c r="D35" s="33" t="s">
        <v>74</v>
      </c>
      <c r="F35" s="56"/>
      <c r="G35" s="56"/>
      <c r="H35" s="56"/>
      <c r="I35" s="56"/>
      <c r="J35" s="60" t="s">
        <v>75</v>
      </c>
      <c r="K35" s="61"/>
      <c r="L35" s="53"/>
    </row>
    <row r="36" spans="1:12" ht="18.75">
      <c r="A36" s="53"/>
      <c r="B36" s="53"/>
      <c r="D36" s="33"/>
      <c r="F36" s="56"/>
      <c r="G36" s="56"/>
      <c r="H36" s="56"/>
      <c r="I36" s="56"/>
      <c r="J36" s="62"/>
      <c r="K36" s="61"/>
      <c r="L36" s="53"/>
    </row>
    <row r="37" spans="1:12" ht="18.75">
      <c r="A37" s="53"/>
      <c r="B37" s="53"/>
      <c r="D37" s="33"/>
      <c r="F37" s="56"/>
      <c r="G37" s="56"/>
      <c r="H37" s="56"/>
      <c r="I37" s="56"/>
      <c r="J37" s="62"/>
      <c r="K37" s="61"/>
      <c r="L37" s="53"/>
    </row>
    <row r="38" spans="1:12" ht="18.75">
      <c r="A38" s="53"/>
      <c r="B38" s="53"/>
      <c r="D38" s="33"/>
      <c r="F38" s="56"/>
      <c r="G38" s="56"/>
      <c r="H38" s="56"/>
      <c r="I38" s="56"/>
      <c r="J38" s="62"/>
      <c r="K38" s="61"/>
      <c r="L38" s="53"/>
    </row>
    <row r="39" spans="1:12" ht="18.75">
      <c r="A39" s="53"/>
      <c r="B39" s="53"/>
      <c r="D39" s="33"/>
      <c r="F39" s="56"/>
      <c r="G39" s="56"/>
      <c r="H39" s="56"/>
      <c r="I39" s="56"/>
      <c r="J39" s="62"/>
      <c r="K39" s="61"/>
      <c r="L39" s="53"/>
    </row>
    <row r="40" spans="1:12" ht="18.75">
      <c r="A40" s="53"/>
      <c r="B40" s="53"/>
      <c r="D40" s="33"/>
      <c r="F40" s="56"/>
      <c r="G40" s="56"/>
      <c r="H40" s="56"/>
      <c r="I40" s="56"/>
      <c r="J40" s="62"/>
      <c r="K40" s="61"/>
      <c r="L40" s="53"/>
    </row>
    <row r="41" spans="1:12" ht="18.75">
      <c r="A41" s="53"/>
      <c r="B41" s="53"/>
      <c r="D41" s="33"/>
      <c r="F41" s="56"/>
      <c r="G41" s="56"/>
      <c r="H41" s="56"/>
      <c r="I41" s="56"/>
      <c r="J41" s="62"/>
      <c r="K41" s="61"/>
      <c r="L41" s="53"/>
    </row>
    <row r="42" spans="1:12" ht="18.75">
      <c r="A42" s="1"/>
      <c r="B42" s="1"/>
      <c r="C42" s="57"/>
      <c r="D42" s="57"/>
      <c r="E42" s="57"/>
      <c r="F42" s="58"/>
      <c r="G42" s="58"/>
      <c r="H42" s="58"/>
      <c r="I42" s="58"/>
      <c r="J42" s="61"/>
      <c r="K42" s="61"/>
      <c r="L42" s="53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</sheetData>
  <mergeCells count="1">
    <mergeCell ref="F9:G9"/>
  </mergeCells>
  <pageMargins left="0.74803149606299202" right="0.74803149606299202" top="0.98425196850393704" bottom="0.98425196850393704" header="0.511811023622047" footer="0.511811023622047"/>
  <pageSetup paperSize="9" scale="7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4"/>
  <sheetViews>
    <sheetView workbookViewId="0">
      <selection activeCell="D36" sqref="D36"/>
    </sheetView>
  </sheetViews>
  <sheetFormatPr defaultColWidth="9" defaultRowHeight="12.75"/>
  <cols>
    <col min="1" max="1" width="3.28515625" customWidth="1"/>
    <col min="2" max="2" width="5.85546875" customWidth="1"/>
    <col min="3" max="3" width="35.28515625" customWidth="1"/>
    <col min="4" max="4" width="9.5703125" customWidth="1"/>
    <col min="5" max="5" width="7.42578125" customWidth="1"/>
    <col min="6" max="6" width="15.140625" customWidth="1"/>
    <col min="7" max="7" width="13.7109375" customWidth="1"/>
    <col min="8" max="8" width="14.140625" customWidth="1"/>
    <col min="9" max="9" width="16" customWidth="1"/>
    <col min="10" max="10" width="13.85546875" customWidth="1"/>
    <col min="11" max="11" width="14.42578125" customWidth="1"/>
    <col min="12" max="12" width="26" customWidth="1"/>
    <col min="13" max="13" width="20.85546875" customWidth="1"/>
    <col min="14" max="14" width="8.28515625" customWidth="1"/>
  </cols>
  <sheetData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>
      <c r="A3" s="1"/>
      <c r="B3" s="1"/>
      <c r="C3" s="2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.75">
      <c r="A5" s="1"/>
      <c r="B5" s="1"/>
      <c r="C5" s="3" t="s">
        <v>1</v>
      </c>
      <c r="D5" s="3"/>
      <c r="E5" s="3"/>
      <c r="F5" s="4"/>
      <c r="G5" s="4"/>
      <c r="H5" s="4"/>
      <c r="I5" s="4"/>
      <c r="J5" s="4"/>
      <c r="K5" s="4"/>
      <c r="L5" s="4"/>
      <c r="M5" s="4"/>
      <c r="N5" s="4"/>
    </row>
    <row r="6" spans="1:14" ht="15.75">
      <c r="A6" s="1"/>
      <c r="B6" s="1"/>
      <c r="C6" s="4"/>
      <c r="D6" s="4"/>
      <c r="E6" s="4"/>
      <c r="F6" s="1"/>
      <c r="G6" s="1"/>
      <c r="H6" s="1"/>
      <c r="I6" s="1"/>
      <c r="J6" s="1"/>
      <c r="K6" s="1"/>
      <c r="L6" s="2" t="s">
        <v>2</v>
      </c>
      <c r="M6" s="1"/>
      <c r="N6" s="1"/>
    </row>
    <row r="7" spans="1:14" ht="14.25">
      <c r="A7" s="1"/>
      <c r="B7" s="1"/>
      <c r="C7" s="5" t="s">
        <v>3</v>
      </c>
      <c r="D7" s="5"/>
      <c r="E7" s="5"/>
      <c r="F7" s="5"/>
      <c r="G7" s="5"/>
      <c r="H7" s="5"/>
      <c r="I7" s="5"/>
      <c r="J7" s="5"/>
      <c r="K7" s="5"/>
      <c r="L7" s="5"/>
      <c r="M7" s="4"/>
      <c r="N7" s="34"/>
    </row>
    <row r="8" spans="1:14">
      <c r="A8" s="1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35"/>
    </row>
    <row r="9" spans="1:14" ht="38.25">
      <c r="A9" s="7" t="s">
        <v>4</v>
      </c>
      <c r="B9" s="8" t="s">
        <v>5</v>
      </c>
      <c r="C9" s="9" t="s">
        <v>6</v>
      </c>
      <c r="D9" s="10" t="s">
        <v>7</v>
      </c>
      <c r="E9" s="11" t="s">
        <v>8</v>
      </c>
      <c r="F9" s="63" t="s">
        <v>9</v>
      </c>
      <c r="G9" s="64"/>
      <c r="H9" s="12" t="s">
        <v>10</v>
      </c>
      <c r="I9" s="12"/>
      <c r="J9" s="12"/>
      <c r="K9" s="12" t="s">
        <v>11</v>
      </c>
      <c r="L9" s="9" t="s">
        <v>12</v>
      </c>
      <c r="M9" s="9" t="s">
        <v>13</v>
      </c>
      <c r="N9" s="36" t="s">
        <v>14</v>
      </c>
    </row>
    <row r="10" spans="1:14" ht="76.5">
      <c r="A10" s="13"/>
      <c r="B10" s="14"/>
      <c r="C10" s="15"/>
      <c r="D10" s="16" t="s">
        <v>15</v>
      </c>
      <c r="E10" s="17" t="s">
        <v>16</v>
      </c>
      <c r="F10" s="18" t="s">
        <v>17</v>
      </c>
      <c r="G10" s="11" t="s">
        <v>18</v>
      </c>
      <c r="H10" s="19" t="s">
        <v>19</v>
      </c>
      <c r="I10" s="19" t="s">
        <v>20</v>
      </c>
      <c r="J10" s="19" t="s">
        <v>21</v>
      </c>
      <c r="K10" s="19" t="s">
        <v>22</v>
      </c>
      <c r="L10" s="19" t="s">
        <v>23</v>
      </c>
      <c r="M10" s="15"/>
      <c r="N10" s="37" t="s">
        <v>24</v>
      </c>
    </row>
    <row r="11" spans="1:14" ht="42.75" customHeight="1">
      <c r="A11" s="20">
        <v>1</v>
      </c>
      <c r="B11" s="20">
        <v>2021</v>
      </c>
      <c r="C11" s="21" t="s">
        <v>25</v>
      </c>
      <c r="D11" s="21" t="s">
        <v>26</v>
      </c>
      <c r="E11" s="21" t="s">
        <v>27</v>
      </c>
      <c r="F11" s="22">
        <v>385200</v>
      </c>
      <c r="G11" s="23">
        <f t="shared" ref="G11:G30" si="0">F11*0.2</f>
        <v>77040</v>
      </c>
      <c r="H11" s="23">
        <f t="shared" ref="H11:H22" si="1">F11+G11</f>
        <v>462240</v>
      </c>
      <c r="I11" s="23">
        <v>462240</v>
      </c>
      <c r="J11" s="23">
        <v>0</v>
      </c>
      <c r="K11" s="23" t="s">
        <v>28</v>
      </c>
      <c r="L11" s="38" t="s">
        <v>29</v>
      </c>
      <c r="M11" s="39" t="s">
        <v>30</v>
      </c>
      <c r="N11" s="20"/>
    </row>
    <row r="12" spans="1:14" ht="20.25" customHeight="1">
      <c r="A12" s="20">
        <v>2</v>
      </c>
      <c r="B12" s="20">
        <v>2021</v>
      </c>
      <c r="C12" s="21" t="s">
        <v>31</v>
      </c>
      <c r="D12" s="21" t="s">
        <v>26</v>
      </c>
      <c r="E12" s="21" t="s">
        <v>27</v>
      </c>
      <c r="F12" s="22">
        <v>800000</v>
      </c>
      <c r="G12" s="23">
        <f t="shared" si="0"/>
        <v>160000</v>
      </c>
      <c r="H12" s="23">
        <f t="shared" si="1"/>
        <v>960000</v>
      </c>
      <c r="I12" s="23">
        <v>947562</v>
      </c>
      <c r="J12" s="23">
        <v>12438</v>
      </c>
      <c r="K12" s="23" t="s">
        <v>28</v>
      </c>
      <c r="L12" s="38" t="s">
        <v>29</v>
      </c>
      <c r="M12" s="38" t="s">
        <v>32</v>
      </c>
      <c r="N12" s="20" t="s">
        <v>33</v>
      </c>
    </row>
    <row r="13" spans="1:14" ht="18.75" customHeight="1">
      <c r="A13" s="20">
        <v>3</v>
      </c>
      <c r="B13" s="20">
        <v>2021</v>
      </c>
      <c r="C13" s="21" t="s">
        <v>34</v>
      </c>
      <c r="D13" s="21" t="s">
        <v>26</v>
      </c>
      <c r="E13" s="21" t="s">
        <v>27</v>
      </c>
      <c r="F13" s="22">
        <v>400000</v>
      </c>
      <c r="G13" s="23">
        <f>F13*20%</f>
        <v>80000</v>
      </c>
      <c r="H13" s="23">
        <f t="shared" si="1"/>
        <v>480000</v>
      </c>
      <c r="I13" s="23">
        <v>305793</v>
      </c>
      <c r="J13" s="23">
        <v>174207</v>
      </c>
      <c r="K13" s="23" t="s">
        <v>28</v>
      </c>
      <c r="L13" s="38" t="s">
        <v>29</v>
      </c>
      <c r="M13" s="38" t="s">
        <v>35</v>
      </c>
      <c r="N13" s="20" t="s">
        <v>33</v>
      </c>
    </row>
    <row r="14" spans="1:14" ht="30">
      <c r="A14" s="20">
        <v>4</v>
      </c>
      <c r="B14" s="20">
        <v>2021</v>
      </c>
      <c r="C14" s="21" t="s">
        <v>36</v>
      </c>
      <c r="D14" s="21" t="s">
        <v>26</v>
      </c>
      <c r="E14" s="21" t="s">
        <v>27</v>
      </c>
      <c r="F14" s="22">
        <v>100000</v>
      </c>
      <c r="G14" s="23">
        <f t="shared" si="0"/>
        <v>20000</v>
      </c>
      <c r="H14" s="23">
        <f t="shared" si="1"/>
        <v>120000</v>
      </c>
      <c r="I14" s="23">
        <v>114000</v>
      </c>
      <c r="J14" s="23">
        <v>6000</v>
      </c>
      <c r="K14" s="23" t="s">
        <v>28</v>
      </c>
      <c r="L14" s="38" t="s">
        <v>29</v>
      </c>
      <c r="M14" s="39" t="s">
        <v>37</v>
      </c>
      <c r="N14" s="20" t="s">
        <v>33</v>
      </c>
    </row>
    <row r="15" spans="1:14" ht="24" customHeight="1">
      <c r="A15" s="20">
        <v>5</v>
      </c>
      <c r="B15" s="20">
        <v>2021</v>
      </c>
      <c r="C15" s="21" t="s">
        <v>38</v>
      </c>
      <c r="D15" s="21" t="s">
        <v>26</v>
      </c>
      <c r="E15" s="21" t="s">
        <v>39</v>
      </c>
      <c r="F15" s="22">
        <v>400000</v>
      </c>
      <c r="G15" s="23">
        <f t="shared" si="0"/>
        <v>80000</v>
      </c>
      <c r="H15" s="23">
        <f t="shared" si="1"/>
        <v>480000</v>
      </c>
      <c r="I15" s="23">
        <v>348000</v>
      </c>
      <c r="J15" s="23">
        <v>132000</v>
      </c>
      <c r="K15" s="23" t="s">
        <v>28</v>
      </c>
      <c r="L15" s="38" t="s">
        <v>29</v>
      </c>
      <c r="M15" s="38" t="s">
        <v>40</v>
      </c>
      <c r="N15" s="20" t="s">
        <v>33</v>
      </c>
    </row>
    <row r="16" spans="1:14" ht="48" customHeight="1">
      <c r="A16" s="20">
        <v>6</v>
      </c>
      <c r="B16" s="20">
        <v>2021</v>
      </c>
      <c r="C16" s="21" t="s">
        <v>41</v>
      </c>
      <c r="D16" s="21" t="s">
        <v>26</v>
      </c>
      <c r="E16" s="21" t="s">
        <v>39</v>
      </c>
      <c r="F16" s="22">
        <v>100000</v>
      </c>
      <c r="G16" s="23">
        <f t="shared" si="0"/>
        <v>20000</v>
      </c>
      <c r="H16" s="23">
        <f t="shared" si="1"/>
        <v>120000</v>
      </c>
      <c r="I16" s="23">
        <v>96002</v>
      </c>
      <c r="J16" s="23">
        <v>23998</v>
      </c>
      <c r="K16" s="23" t="s">
        <v>28</v>
      </c>
      <c r="L16" s="38" t="s">
        <v>42</v>
      </c>
      <c r="M16" s="39" t="s">
        <v>43</v>
      </c>
      <c r="N16" s="20" t="s">
        <v>33</v>
      </c>
    </row>
    <row r="17" spans="1:14" ht="30">
      <c r="A17" s="20">
        <v>7</v>
      </c>
      <c r="B17" s="20">
        <v>2021</v>
      </c>
      <c r="C17" s="21" t="s">
        <v>44</v>
      </c>
      <c r="D17" s="21" t="s">
        <v>26</v>
      </c>
      <c r="E17" s="21" t="s">
        <v>27</v>
      </c>
      <c r="F17" s="22">
        <v>450000</v>
      </c>
      <c r="G17" s="23">
        <f t="shared" si="0"/>
        <v>90000</v>
      </c>
      <c r="H17" s="23">
        <f t="shared" si="1"/>
        <v>540000</v>
      </c>
      <c r="I17" s="23">
        <v>180000</v>
      </c>
      <c r="J17" s="23">
        <v>360000</v>
      </c>
      <c r="K17" s="23" t="s">
        <v>28</v>
      </c>
      <c r="L17" s="38" t="s">
        <v>29</v>
      </c>
      <c r="M17" s="39" t="s">
        <v>45</v>
      </c>
      <c r="N17" s="20" t="s">
        <v>33</v>
      </c>
    </row>
    <row r="18" spans="1:14" ht="30">
      <c r="A18" s="20">
        <v>8</v>
      </c>
      <c r="B18" s="20">
        <v>2021</v>
      </c>
      <c r="C18" s="21" t="s">
        <v>46</v>
      </c>
      <c r="D18" s="21" t="s">
        <v>26</v>
      </c>
      <c r="E18" s="21" t="s">
        <v>27</v>
      </c>
      <c r="F18" s="22">
        <v>333334</v>
      </c>
      <c r="G18" s="23">
        <f t="shared" si="0"/>
        <v>66666.8</v>
      </c>
      <c r="H18" s="23">
        <f t="shared" si="1"/>
        <v>400000.8</v>
      </c>
      <c r="I18" s="23">
        <v>105960</v>
      </c>
      <c r="J18" s="23">
        <v>294040</v>
      </c>
      <c r="K18" s="23" t="s">
        <v>28</v>
      </c>
      <c r="L18" s="38" t="s">
        <v>29</v>
      </c>
      <c r="M18" s="39" t="s">
        <v>47</v>
      </c>
      <c r="N18" s="20" t="s">
        <v>33</v>
      </c>
    </row>
    <row r="19" spans="1:14" ht="57" customHeight="1">
      <c r="A19" s="20">
        <v>9</v>
      </c>
      <c r="B19" s="20">
        <v>2021</v>
      </c>
      <c r="C19" s="21" t="s">
        <v>48</v>
      </c>
      <c r="D19" s="21" t="s">
        <v>26</v>
      </c>
      <c r="E19" s="21" t="s">
        <v>39</v>
      </c>
      <c r="F19" s="22">
        <v>3419664</v>
      </c>
      <c r="G19" s="23">
        <f t="shared" si="0"/>
        <v>683932.8</v>
      </c>
      <c r="H19" s="23">
        <f t="shared" si="1"/>
        <v>4103596.8</v>
      </c>
      <c r="I19" s="23">
        <v>3678179</v>
      </c>
      <c r="J19" s="23">
        <v>425417.8</v>
      </c>
      <c r="K19" s="23" t="s">
        <v>28</v>
      </c>
      <c r="L19" s="21" t="s">
        <v>49</v>
      </c>
      <c r="M19" s="21" t="s">
        <v>48</v>
      </c>
      <c r="N19" s="20" t="s">
        <v>50</v>
      </c>
    </row>
    <row r="20" spans="1:14" ht="48" customHeight="1">
      <c r="A20" s="20">
        <v>11</v>
      </c>
      <c r="B20" s="20">
        <v>2021</v>
      </c>
      <c r="C20" s="21" t="s">
        <v>51</v>
      </c>
      <c r="D20" s="21" t="s">
        <v>26</v>
      </c>
      <c r="E20" s="21" t="s">
        <v>39</v>
      </c>
      <c r="F20" s="22">
        <v>500000</v>
      </c>
      <c r="G20" s="23">
        <f t="shared" si="0"/>
        <v>100000</v>
      </c>
      <c r="H20" s="23">
        <f t="shared" si="1"/>
        <v>600000</v>
      </c>
      <c r="I20" s="23">
        <v>0</v>
      </c>
      <c r="J20" s="23">
        <v>600000</v>
      </c>
      <c r="K20" s="23" t="s">
        <v>28</v>
      </c>
      <c r="L20" s="38" t="s">
        <v>29</v>
      </c>
      <c r="M20" s="39" t="s">
        <v>52</v>
      </c>
      <c r="N20" s="20" t="s">
        <v>33</v>
      </c>
    </row>
    <row r="21" spans="1:14" ht="30.75" customHeight="1">
      <c r="A21" s="20">
        <v>12</v>
      </c>
      <c r="B21" s="20">
        <v>2021</v>
      </c>
      <c r="C21" s="21" t="s">
        <v>53</v>
      </c>
      <c r="D21" s="21" t="s">
        <v>26</v>
      </c>
      <c r="E21" s="21" t="s">
        <v>27</v>
      </c>
      <c r="F21" s="22">
        <v>800000</v>
      </c>
      <c r="G21" s="23">
        <f t="shared" si="0"/>
        <v>160000</v>
      </c>
      <c r="H21" s="23">
        <f t="shared" si="1"/>
        <v>960000</v>
      </c>
      <c r="I21" s="23">
        <v>840000</v>
      </c>
      <c r="J21" s="23">
        <v>120000</v>
      </c>
      <c r="K21" s="23" t="s">
        <v>28</v>
      </c>
      <c r="L21" s="38" t="s">
        <v>29</v>
      </c>
      <c r="M21" s="39" t="s">
        <v>54</v>
      </c>
      <c r="N21" s="20" t="s">
        <v>33</v>
      </c>
    </row>
    <row r="22" spans="1:14" ht="28.5" customHeight="1">
      <c r="A22" s="20">
        <v>13</v>
      </c>
      <c r="B22" s="20">
        <v>2021</v>
      </c>
      <c r="C22" s="21" t="s">
        <v>55</v>
      </c>
      <c r="D22" s="21" t="s">
        <v>26</v>
      </c>
      <c r="E22" s="21" t="s">
        <v>27</v>
      </c>
      <c r="F22" s="22">
        <v>100000</v>
      </c>
      <c r="G22" s="23">
        <f t="shared" si="0"/>
        <v>20000</v>
      </c>
      <c r="H22" s="23">
        <f t="shared" si="1"/>
        <v>120000</v>
      </c>
      <c r="I22" s="23">
        <v>0</v>
      </c>
      <c r="J22" s="23">
        <v>120000</v>
      </c>
      <c r="K22" s="23" t="s">
        <v>28</v>
      </c>
      <c r="L22" s="38" t="s">
        <v>42</v>
      </c>
      <c r="M22" s="21" t="s">
        <v>55</v>
      </c>
      <c r="N22" s="20" t="s">
        <v>33</v>
      </c>
    </row>
    <row r="23" spans="1:14" ht="60">
      <c r="A23" s="20">
        <v>14</v>
      </c>
      <c r="B23" s="20">
        <v>2021</v>
      </c>
      <c r="C23" s="21" t="s">
        <v>56</v>
      </c>
      <c r="D23" s="21" t="s">
        <v>26</v>
      </c>
      <c r="E23" s="21" t="s">
        <v>39</v>
      </c>
      <c r="F23" s="22">
        <v>6247610</v>
      </c>
      <c r="G23" s="23">
        <f t="shared" si="0"/>
        <v>1249522</v>
      </c>
      <c r="H23" s="23">
        <v>7497132</v>
      </c>
      <c r="I23" s="23">
        <v>5364000</v>
      </c>
      <c r="J23" s="23">
        <v>2133132</v>
      </c>
      <c r="K23" s="23" t="s">
        <v>28</v>
      </c>
      <c r="L23" s="20" t="s">
        <v>57</v>
      </c>
      <c r="M23" s="41" t="s">
        <v>58</v>
      </c>
      <c r="N23" s="20" t="s">
        <v>33</v>
      </c>
    </row>
    <row r="24" spans="1:14" ht="34.5" customHeight="1">
      <c r="A24" s="46">
        <v>15</v>
      </c>
      <c r="B24" s="20">
        <v>2021</v>
      </c>
      <c r="C24" s="21" t="s">
        <v>59</v>
      </c>
      <c r="D24" s="21" t="s">
        <v>26</v>
      </c>
      <c r="E24" s="21" t="s">
        <v>39</v>
      </c>
      <c r="F24" s="22">
        <v>700000</v>
      </c>
      <c r="G24" s="23">
        <f t="shared" si="0"/>
        <v>140000</v>
      </c>
      <c r="H24" s="23">
        <f t="shared" ref="H24:H30" si="2">F24+G24</f>
        <v>840000</v>
      </c>
      <c r="I24" s="23">
        <v>675600</v>
      </c>
      <c r="J24" s="23">
        <v>164400</v>
      </c>
      <c r="K24" s="23" t="s">
        <v>28</v>
      </c>
      <c r="L24" s="38" t="s">
        <v>29</v>
      </c>
      <c r="M24" s="41" t="s">
        <v>60</v>
      </c>
      <c r="N24" s="20" t="s">
        <v>33</v>
      </c>
    </row>
    <row r="25" spans="1:14" ht="42.75" customHeight="1">
      <c r="A25" s="46">
        <v>16</v>
      </c>
      <c r="B25" s="20">
        <v>2021</v>
      </c>
      <c r="C25" s="21" t="s">
        <v>61</v>
      </c>
      <c r="D25" s="21" t="s">
        <v>26</v>
      </c>
      <c r="E25" s="21" t="s">
        <v>27</v>
      </c>
      <c r="F25" s="22">
        <v>100000</v>
      </c>
      <c r="G25" s="23">
        <f t="shared" si="0"/>
        <v>20000</v>
      </c>
      <c r="H25" s="23">
        <f t="shared" si="2"/>
        <v>120000</v>
      </c>
      <c r="I25" s="23">
        <v>116340</v>
      </c>
      <c r="J25" s="23">
        <v>3660</v>
      </c>
      <c r="K25" s="23" t="s">
        <v>28</v>
      </c>
      <c r="L25" s="38" t="s">
        <v>62</v>
      </c>
      <c r="M25" s="41" t="s">
        <v>63</v>
      </c>
      <c r="N25" s="20" t="s">
        <v>33</v>
      </c>
    </row>
    <row r="26" spans="1:14" ht="57" customHeight="1">
      <c r="A26" s="46">
        <v>17</v>
      </c>
      <c r="B26" s="20">
        <v>2021</v>
      </c>
      <c r="C26" s="21" t="s">
        <v>64</v>
      </c>
      <c r="D26" s="21" t="s">
        <v>65</v>
      </c>
      <c r="E26" s="21" t="s">
        <v>39</v>
      </c>
      <c r="F26" s="22">
        <v>100000</v>
      </c>
      <c r="G26" s="23">
        <f t="shared" si="0"/>
        <v>20000</v>
      </c>
      <c r="H26" s="23">
        <f t="shared" si="2"/>
        <v>120000</v>
      </c>
      <c r="I26" s="23">
        <v>0</v>
      </c>
      <c r="J26" s="23">
        <v>120000</v>
      </c>
      <c r="K26" s="23" t="s">
        <v>28</v>
      </c>
      <c r="L26" s="38" t="s">
        <v>62</v>
      </c>
      <c r="M26" s="41" t="s">
        <v>66</v>
      </c>
      <c r="N26" s="20" t="s">
        <v>33</v>
      </c>
    </row>
    <row r="27" spans="1:14" ht="70.5" customHeight="1">
      <c r="A27" s="46">
        <v>18</v>
      </c>
      <c r="B27" s="20">
        <v>2021</v>
      </c>
      <c r="C27" s="21" t="s">
        <v>67</v>
      </c>
      <c r="D27" s="21" t="s">
        <v>26</v>
      </c>
      <c r="E27" s="21" t="s">
        <v>39</v>
      </c>
      <c r="F27" s="22">
        <v>70800</v>
      </c>
      <c r="G27" s="23">
        <f t="shared" si="0"/>
        <v>14160</v>
      </c>
      <c r="H27" s="23">
        <f t="shared" si="2"/>
        <v>84960</v>
      </c>
      <c r="I27" s="23">
        <v>84960</v>
      </c>
      <c r="J27" s="23">
        <v>0</v>
      </c>
      <c r="K27" s="23" t="s">
        <v>28</v>
      </c>
      <c r="L27" s="39" t="s">
        <v>68</v>
      </c>
      <c r="M27" s="21" t="s">
        <v>69</v>
      </c>
      <c r="N27" s="20" t="s">
        <v>50</v>
      </c>
    </row>
    <row r="28" spans="1:14" ht="30" customHeight="1">
      <c r="A28" s="20">
        <v>19</v>
      </c>
      <c r="B28" s="20">
        <v>2021</v>
      </c>
      <c r="C28" s="21" t="s">
        <v>70</v>
      </c>
      <c r="D28" s="21" t="s">
        <v>26</v>
      </c>
      <c r="E28" s="21" t="s">
        <v>39</v>
      </c>
      <c r="F28" s="22">
        <v>186272</v>
      </c>
      <c r="G28" s="23">
        <f t="shared" si="0"/>
        <v>37254.400000000001</v>
      </c>
      <c r="H28" s="23">
        <f t="shared" si="2"/>
        <v>223526.39999999999</v>
      </c>
      <c r="I28" s="23">
        <v>15000</v>
      </c>
      <c r="J28" s="23">
        <v>208526</v>
      </c>
      <c r="K28" s="23" t="s">
        <v>28</v>
      </c>
      <c r="L28" s="38"/>
      <c r="M28" s="38"/>
      <c r="N28" s="20"/>
    </row>
    <row r="29" spans="1:14" ht="30" customHeight="1">
      <c r="A29" s="20">
        <v>20</v>
      </c>
      <c r="B29" s="20">
        <v>2021</v>
      </c>
      <c r="C29" s="21" t="s">
        <v>71</v>
      </c>
      <c r="D29" s="21" t="s">
        <v>26</v>
      </c>
      <c r="E29" s="21" t="s">
        <v>39</v>
      </c>
      <c r="F29" s="22">
        <v>2229621</v>
      </c>
      <c r="G29" s="23">
        <f t="shared" si="0"/>
        <v>445924.2</v>
      </c>
      <c r="H29" s="23">
        <f t="shared" si="2"/>
        <v>2675545.2000000002</v>
      </c>
      <c r="I29" s="23">
        <v>1411500</v>
      </c>
      <c r="J29" s="23">
        <v>1264045</v>
      </c>
      <c r="K29" s="23" t="s">
        <v>28</v>
      </c>
      <c r="L29" s="38"/>
      <c r="M29" s="38"/>
      <c r="N29" s="20"/>
    </row>
    <row r="30" spans="1:14" ht="30" customHeight="1">
      <c r="A30" s="46">
        <v>21</v>
      </c>
      <c r="B30" s="20">
        <v>2021</v>
      </c>
      <c r="C30" s="21" t="s">
        <v>72</v>
      </c>
      <c r="D30" s="21" t="s">
        <v>26</v>
      </c>
      <c r="E30" s="21" t="s">
        <v>39</v>
      </c>
      <c r="F30" s="22">
        <v>2083334</v>
      </c>
      <c r="G30" s="23">
        <f t="shared" si="0"/>
        <v>416666.80000000005</v>
      </c>
      <c r="H30" s="23">
        <f t="shared" si="2"/>
        <v>2500000.7999999998</v>
      </c>
      <c r="I30" s="23">
        <v>756857</v>
      </c>
      <c r="J30" s="23">
        <v>1743143</v>
      </c>
      <c r="K30" s="23" t="s">
        <v>28</v>
      </c>
      <c r="L30" s="38"/>
      <c r="M30" s="20"/>
      <c r="N30" s="20"/>
    </row>
    <row r="31" spans="1:14" ht="39.75" customHeight="1">
      <c r="A31" s="24"/>
      <c r="B31" s="24"/>
      <c r="C31" s="24" t="s">
        <v>73</v>
      </c>
      <c r="D31" s="24"/>
      <c r="E31" s="24"/>
      <c r="F31" s="25">
        <f t="shared" ref="F31:J31" si="3">SUM(F11:F30)</f>
        <v>19505835</v>
      </c>
      <c r="G31" s="25">
        <f t="shared" si="3"/>
        <v>3901167</v>
      </c>
      <c r="H31" s="25">
        <f t="shared" si="3"/>
        <v>23407002</v>
      </c>
      <c r="I31" s="25">
        <f t="shared" si="3"/>
        <v>15501993</v>
      </c>
      <c r="J31" s="25">
        <f t="shared" si="3"/>
        <v>7905006.7999999998</v>
      </c>
      <c r="K31" s="25"/>
      <c r="L31" s="24"/>
      <c r="M31" s="24"/>
      <c r="N31" s="24"/>
    </row>
    <row r="32" spans="1:14" ht="15">
      <c r="A32" s="47"/>
      <c r="B32" s="47"/>
      <c r="C32" s="48"/>
      <c r="D32" s="48"/>
      <c r="E32" s="48"/>
      <c r="F32" s="27"/>
      <c r="G32" s="27"/>
      <c r="H32" s="27"/>
      <c r="I32" s="27"/>
      <c r="J32" s="27"/>
      <c r="K32" s="27"/>
      <c r="L32" s="48"/>
      <c r="M32" s="48"/>
      <c r="N32" s="48"/>
    </row>
    <row r="33" spans="1:14" ht="15">
      <c r="A33" s="47"/>
      <c r="B33" s="47"/>
      <c r="C33" s="49"/>
      <c r="D33" s="49"/>
      <c r="E33" s="49"/>
      <c r="F33" s="50"/>
      <c r="G33" s="51"/>
      <c r="H33" s="52"/>
      <c r="I33" s="52"/>
      <c r="J33" s="52"/>
      <c r="K33" s="52"/>
      <c r="L33" s="59"/>
      <c r="M33" s="47"/>
      <c r="N33" s="47"/>
    </row>
    <row r="34" spans="1:14">
      <c r="A34" s="53"/>
      <c r="B34" s="53"/>
      <c r="C34" s="54"/>
      <c r="D34" s="54"/>
      <c r="E34" s="54"/>
      <c r="F34" s="55"/>
      <c r="G34" s="55"/>
      <c r="H34" s="55"/>
      <c r="I34" s="55"/>
      <c r="J34" s="55"/>
      <c r="K34" s="55"/>
      <c r="L34" s="53"/>
      <c r="M34" s="53"/>
      <c r="N34" s="53"/>
    </row>
    <row r="35" spans="1:14" ht="18.75">
      <c r="A35" s="53"/>
      <c r="B35" s="53"/>
      <c r="D35" s="33" t="s">
        <v>74</v>
      </c>
      <c r="F35" s="56"/>
      <c r="G35" s="56"/>
      <c r="H35" s="56"/>
      <c r="I35" s="56"/>
      <c r="J35" s="56"/>
      <c r="K35" s="56"/>
      <c r="L35" s="60" t="s">
        <v>75</v>
      </c>
      <c r="M35" s="61"/>
      <c r="N35" s="53"/>
    </row>
    <row r="36" spans="1:14" ht="18.75">
      <c r="A36" s="53"/>
      <c r="B36" s="53"/>
      <c r="D36" s="33"/>
      <c r="F36" s="56"/>
      <c r="G36" s="56"/>
      <c r="H36" s="56"/>
      <c r="I36" s="56"/>
      <c r="J36" s="56"/>
      <c r="K36" s="56"/>
      <c r="L36" s="62"/>
      <c r="M36" s="61"/>
      <c r="N36" s="53"/>
    </row>
    <row r="37" spans="1:14" ht="18.75">
      <c r="A37" s="53"/>
      <c r="B37" s="53"/>
      <c r="D37" s="33"/>
      <c r="F37" s="56"/>
      <c r="G37" s="56"/>
      <c r="H37" s="56"/>
      <c r="I37" s="56"/>
      <c r="J37" s="56"/>
      <c r="K37" s="56"/>
      <c r="L37" s="62"/>
      <c r="M37" s="61"/>
      <c r="N37" s="53"/>
    </row>
    <row r="38" spans="1:14" ht="18.75">
      <c r="A38" s="53"/>
      <c r="B38" s="53"/>
      <c r="D38" s="33"/>
      <c r="F38" s="56"/>
      <c r="G38" s="56"/>
      <c r="H38" s="56"/>
      <c r="I38" s="56"/>
      <c r="J38" s="56"/>
      <c r="K38" s="56"/>
      <c r="L38" s="62"/>
      <c r="M38" s="61"/>
      <c r="N38" s="53"/>
    </row>
    <row r="39" spans="1:14" ht="18.75">
      <c r="A39" s="53"/>
      <c r="B39" s="53"/>
      <c r="D39" s="33"/>
      <c r="F39" s="56"/>
      <c r="G39" s="56"/>
      <c r="H39" s="56"/>
      <c r="I39" s="56"/>
      <c r="J39" s="56"/>
      <c r="K39" s="56"/>
      <c r="L39" s="62"/>
      <c r="M39" s="61"/>
      <c r="N39" s="53"/>
    </row>
    <row r="40" spans="1:14" ht="18.75">
      <c r="A40" s="53"/>
      <c r="B40" s="53"/>
      <c r="D40" s="33"/>
      <c r="F40" s="56"/>
      <c r="G40" s="56"/>
      <c r="H40" s="56"/>
      <c r="I40" s="56"/>
      <c r="J40" s="56"/>
      <c r="K40" s="56"/>
      <c r="L40" s="62"/>
      <c r="M40" s="61"/>
      <c r="N40" s="53"/>
    </row>
    <row r="41" spans="1:14" ht="18.75">
      <c r="A41" s="53"/>
      <c r="B41" s="53"/>
      <c r="D41" s="33"/>
      <c r="F41" s="56"/>
      <c r="G41" s="56"/>
      <c r="H41" s="56"/>
      <c r="I41" s="56"/>
      <c r="J41" s="56"/>
      <c r="K41" s="56"/>
      <c r="L41" s="62"/>
      <c r="M41" s="61"/>
      <c r="N41" s="53"/>
    </row>
    <row r="42" spans="1:14" ht="18.75">
      <c r="A42" s="1"/>
      <c r="B42" s="1"/>
      <c r="C42" s="57"/>
      <c r="D42" s="57"/>
      <c r="E42" s="57"/>
      <c r="F42" s="58"/>
      <c r="G42" s="58"/>
      <c r="H42" s="58"/>
      <c r="I42" s="58"/>
      <c r="J42" s="58"/>
      <c r="K42" s="58"/>
      <c r="L42" s="61"/>
      <c r="M42" s="61"/>
      <c r="N42" s="53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</sheetData>
  <mergeCells count="1">
    <mergeCell ref="F9:G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2021</vt:lpstr>
    </vt:vector>
  </TitlesOfParts>
  <Company>APP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GJERGJI_APP</dc:creator>
  <cp:lastModifiedBy>Vera Ndreu</cp:lastModifiedBy>
  <cp:lastPrinted>2022-01-18T09:16:00Z</cp:lastPrinted>
  <dcterms:created xsi:type="dcterms:W3CDTF">2007-01-12T07:43:00Z</dcterms:created>
  <dcterms:modified xsi:type="dcterms:W3CDTF">2025-11-25T11:05:28Z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3743F6036AF6492B9FEFBC443DAC9C40_12</vt:lpwstr>
  </property>
  <property fmtid="{D5CDD505-2E9C-101B-9397-08002B2CF9AE}" pid="3" name="KSOProductBuildVer">
    <vt:lpwstr>1033-12.2.0.13306</vt:lpwstr>
  </property>
</Properties>
</file>