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a Ndreu\Desktop\SITUACIONE TE RAKORDUARA\"/>
    </mc:Choice>
  </mc:AlternateContent>
  <bookViews>
    <workbookView xWindow="0" yWindow="0" windowWidth="21600" windowHeight="9600"/>
  </bookViews>
  <sheets>
    <sheet name="Situacioni Janar 2026" sheetId="1" r:id="rId1"/>
  </sheets>
  <definedNames>
    <definedName name="_xlnm._FilterDatabase" localSheetId="0" hidden="1">'Situacioni Janar 2026'!$A$6:$AF$131</definedName>
    <definedName name="OLE_LINK1" localSheetId="0">'Situacioni Janar 2026'!#REF!</definedName>
    <definedName name="_xlnm.Print_Area" localSheetId="0">'Situacioni Janar 2026'!$A$1:$H$149</definedName>
    <definedName name="_xlnm.Print_Titles" localSheetId="0">'Situacioni Janar 2026'!$A:$E,'Situacioni Janar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4" i="1" l="1"/>
  <c r="AE144" i="1" s="1"/>
  <c r="AD144" i="1" s="1"/>
  <c r="AC144" i="1" s="1"/>
  <c r="AB144" i="1" s="1"/>
  <c r="AA144" i="1" s="1"/>
  <c r="Z144" i="1" s="1"/>
  <c r="Y144" i="1" s="1"/>
  <c r="X144" i="1" s="1"/>
  <c r="W144" i="1" s="1"/>
  <c r="V144" i="1" s="1"/>
  <c r="U144" i="1" s="1"/>
  <c r="F144" i="1" s="1"/>
  <c r="AF143" i="1"/>
  <c r="AE143" i="1" s="1"/>
  <c r="AD143" i="1" s="1"/>
  <c r="AC143" i="1" s="1"/>
  <c r="AB143" i="1" s="1"/>
  <c r="AA143" i="1" s="1"/>
  <c r="Z143" i="1" s="1"/>
  <c r="Y143" i="1" s="1"/>
  <c r="X143" i="1" s="1"/>
  <c r="W143" i="1" s="1"/>
  <c r="V143" i="1" s="1"/>
  <c r="U143" i="1" s="1"/>
  <c r="AF142" i="1"/>
  <c r="AE142" i="1" s="1"/>
  <c r="AD142" i="1" s="1"/>
  <c r="AC142" i="1" s="1"/>
  <c r="AB142" i="1"/>
  <c r="AA142" i="1" s="1"/>
  <c r="Z142" i="1" s="1"/>
  <c r="Y142" i="1" s="1"/>
  <c r="X142" i="1" s="1"/>
  <c r="W142" i="1" s="1"/>
  <c r="V142" i="1" s="1"/>
  <c r="U142" i="1" s="1"/>
  <c r="AF141" i="1"/>
  <c r="AE141" i="1" s="1"/>
  <c r="AD141" i="1" s="1"/>
  <c r="AC141" i="1" s="1"/>
  <c r="AB141" i="1" s="1"/>
  <c r="AA141" i="1" s="1"/>
  <c r="Z141" i="1" s="1"/>
  <c r="Y141" i="1" s="1"/>
  <c r="X141" i="1" s="1"/>
  <c r="W141" i="1" s="1"/>
  <c r="V141" i="1" s="1"/>
  <c r="U141" i="1" s="1"/>
  <c r="AF140" i="1"/>
  <c r="AE140" i="1" s="1"/>
  <c r="AD140" i="1" s="1"/>
  <c r="AC140" i="1" s="1"/>
  <c r="AB140" i="1" s="1"/>
  <c r="AA140" i="1" s="1"/>
  <c r="Z140" i="1" s="1"/>
  <c r="Y140" i="1" s="1"/>
  <c r="X140" i="1" s="1"/>
  <c r="W140" i="1" s="1"/>
  <c r="V140" i="1" s="1"/>
  <c r="U140" i="1" s="1"/>
  <c r="AF139" i="1"/>
  <c r="AE139" i="1" s="1"/>
  <c r="AD139" i="1" s="1"/>
  <c r="AC139" i="1" s="1"/>
  <c r="AB139" i="1" s="1"/>
  <c r="AA139" i="1" s="1"/>
  <c r="Z139" i="1" s="1"/>
  <c r="Y139" i="1" s="1"/>
  <c r="AF138" i="1"/>
  <c r="AE138" i="1" s="1"/>
  <c r="AD138" i="1" s="1"/>
  <c r="AC138" i="1" s="1"/>
  <c r="AB138" i="1" s="1"/>
  <c r="AA138" i="1" s="1"/>
  <c r="Z138" i="1" s="1"/>
  <c r="Y138" i="1" s="1"/>
  <c r="X138" i="1" s="1"/>
  <c r="W138" i="1" s="1"/>
  <c r="H137" i="1"/>
  <c r="G137" i="1"/>
  <c r="F137" i="1"/>
  <c r="G136" i="1"/>
  <c r="F136" i="1"/>
  <c r="G135" i="1"/>
  <c r="G132" i="1" s="1"/>
  <c r="F135" i="1"/>
  <c r="H134" i="1"/>
  <c r="G134" i="1"/>
  <c r="F134" i="1"/>
  <c r="H133" i="1"/>
  <c r="H132" i="1" s="1"/>
  <c r="G133" i="1"/>
  <c r="F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Q132" i="1"/>
  <c r="P132" i="1"/>
  <c r="O132" i="1"/>
  <c r="N132" i="1"/>
  <c r="M132" i="1"/>
  <c r="L132" i="1"/>
  <c r="K132" i="1"/>
  <c r="J132" i="1"/>
  <c r="I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Q125" i="1"/>
  <c r="P125" i="1"/>
  <c r="O125" i="1"/>
  <c r="N125" i="1"/>
  <c r="M125" i="1"/>
  <c r="L125" i="1"/>
  <c r="K125" i="1"/>
  <c r="J125" i="1"/>
  <c r="I125" i="1"/>
  <c r="H124" i="1"/>
  <c r="G124" i="1"/>
  <c r="F124" i="1"/>
  <c r="H123" i="1"/>
  <c r="G123" i="1"/>
  <c r="F123" i="1"/>
  <c r="H122" i="1"/>
  <c r="G122" i="1"/>
  <c r="F122" i="1"/>
  <c r="H121" i="1"/>
  <c r="G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G113" i="1" s="1"/>
  <c r="F115" i="1"/>
  <c r="H114" i="1"/>
  <c r="G114" i="1"/>
  <c r="F114" i="1"/>
  <c r="F113" i="1" s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Q113" i="1"/>
  <c r="P113" i="1"/>
  <c r="O113" i="1"/>
  <c r="N113" i="1"/>
  <c r="M113" i="1"/>
  <c r="L113" i="1"/>
  <c r="K113" i="1"/>
  <c r="J113" i="1"/>
  <c r="I113" i="1"/>
  <c r="H113" i="1"/>
  <c r="H112" i="1"/>
  <c r="G112" i="1"/>
  <c r="G110" i="1" s="1"/>
  <c r="F112" i="1"/>
  <c r="H111" i="1"/>
  <c r="H110" i="1" s="1"/>
  <c r="G111" i="1"/>
  <c r="F111" i="1"/>
  <c r="F110" i="1" s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Q110" i="1"/>
  <c r="P110" i="1"/>
  <c r="O110" i="1"/>
  <c r="N110" i="1"/>
  <c r="M110" i="1"/>
  <c r="L110" i="1"/>
  <c r="K110" i="1"/>
  <c r="J110" i="1"/>
  <c r="I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G103" i="1" s="1"/>
  <c r="F105" i="1"/>
  <c r="H104" i="1"/>
  <c r="G104" i="1"/>
  <c r="F104" i="1"/>
  <c r="F103" i="1" s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Q103" i="1"/>
  <c r="P103" i="1"/>
  <c r="O103" i="1"/>
  <c r="N103" i="1"/>
  <c r="M103" i="1"/>
  <c r="L103" i="1"/>
  <c r="K103" i="1"/>
  <c r="J103" i="1"/>
  <c r="I103" i="1"/>
  <c r="H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Q97" i="1"/>
  <c r="P97" i="1"/>
  <c r="O97" i="1"/>
  <c r="N97" i="1"/>
  <c r="M97" i="1"/>
  <c r="L97" i="1"/>
  <c r="K97" i="1"/>
  <c r="J97" i="1"/>
  <c r="I97" i="1"/>
  <c r="H96" i="1"/>
  <c r="G96" i="1"/>
  <c r="F96" i="1"/>
  <c r="H95" i="1"/>
  <c r="G95" i="1"/>
  <c r="F95" i="1"/>
  <c r="H94" i="1"/>
  <c r="G94" i="1"/>
  <c r="F94" i="1"/>
  <c r="AH93" i="1"/>
  <c r="H93" i="1"/>
  <c r="G93" i="1"/>
  <c r="F93" i="1"/>
  <c r="H92" i="1"/>
  <c r="H88" i="1" s="1"/>
  <c r="G92" i="1"/>
  <c r="F92" i="1"/>
  <c r="H91" i="1"/>
  <c r="G91" i="1"/>
  <c r="F91" i="1"/>
  <c r="H90" i="1"/>
  <c r="G90" i="1"/>
  <c r="F90" i="1"/>
  <c r="H89" i="1"/>
  <c r="G89" i="1"/>
  <c r="F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Q88" i="1"/>
  <c r="P88" i="1"/>
  <c r="O88" i="1"/>
  <c r="N88" i="1"/>
  <c r="M88" i="1"/>
  <c r="L88" i="1"/>
  <c r="K88" i="1"/>
  <c r="J88" i="1"/>
  <c r="I88" i="1"/>
  <c r="H87" i="1"/>
  <c r="H85" i="1" s="1"/>
  <c r="G87" i="1"/>
  <c r="F87" i="1"/>
  <c r="H86" i="1"/>
  <c r="G86" i="1"/>
  <c r="F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Q85" i="1"/>
  <c r="P85" i="1"/>
  <c r="O85" i="1"/>
  <c r="N85" i="1"/>
  <c r="M85" i="1"/>
  <c r="L85" i="1"/>
  <c r="K85" i="1"/>
  <c r="J85" i="1"/>
  <c r="I85" i="1"/>
  <c r="H84" i="1"/>
  <c r="G84" i="1"/>
  <c r="F84" i="1"/>
  <c r="H83" i="1"/>
  <c r="G83" i="1"/>
  <c r="F83" i="1"/>
  <c r="G82" i="1"/>
  <c r="F82" i="1"/>
  <c r="G81" i="1"/>
  <c r="F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Q80" i="1"/>
  <c r="P80" i="1"/>
  <c r="O80" i="1"/>
  <c r="N80" i="1"/>
  <c r="M80" i="1"/>
  <c r="L80" i="1"/>
  <c r="K80" i="1"/>
  <c r="J80" i="1"/>
  <c r="I80" i="1"/>
  <c r="H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H68" i="1" s="1"/>
  <c r="G70" i="1"/>
  <c r="F70" i="1"/>
  <c r="H69" i="1"/>
  <c r="G69" i="1"/>
  <c r="F69" i="1"/>
  <c r="AF68" i="1"/>
  <c r="AE68" i="1"/>
  <c r="AD68" i="1"/>
  <c r="AC68" i="1"/>
  <c r="AC65" i="1" s="1"/>
  <c r="AB68" i="1"/>
  <c r="AA68" i="1"/>
  <c r="Z68" i="1"/>
  <c r="Y68" i="1"/>
  <c r="Y65" i="1" s="1"/>
  <c r="X68" i="1"/>
  <c r="W68" i="1"/>
  <c r="V68" i="1"/>
  <c r="U68" i="1"/>
  <c r="U65" i="1" s="1"/>
  <c r="T68" i="1"/>
  <c r="S68" i="1"/>
  <c r="Q68" i="1"/>
  <c r="P68" i="1"/>
  <c r="P65" i="1" s="1"/>
  <c r="O68" i="1"/>
  <c r="N68" i="1"/>
  <c r="M68" i="1"/>
  <c r="L68" i="1"/>
  <c r="L65" i="1" s="1"/>
  <c r="K68" i="1"/>
  <c r="J68" i="1"/>
  <c r="I68" i="1"/>
  <c r="G68" i="1"/>
  <c r="G65" i="1" s="1"/>
  <c r="H67" i="1"/>
  <c r="G67" i="1"/>
  <c r="F67" i="1"/>
  <c r="H66" i="1"/>
  <c r="G66" i="1"/>
  <c r="F66" i="1"/>
  <c r="AF65" i="1"/>
  <c r="AE65" i="1"/>
  <c r="AD65" i="1"/>
  <c r="AB65" i="1"/>
  <c r="AA65" i="1"/>
  <c r="Z65" i="1"/>
  <c r="X65" i="1"/>
  <c r="W65" i="1"/>
  <c r="V65" i="1"/>
  <c r="T65" i="1"/>
  <c r="S65" i="1"/>
  <c r="Q65" i="1"/>
  <c r="O65" i="1"/>
  <c r="N65" i="1"/>
  <c r="M65" i="1"/>
  <c r="K65" i="1"/>
  <c r="J65" i="1"/>
  <c r="I65" i="1"/>
  <c r="H64" i="1"/>
  <c r="G64" i="1"/>
  <c r="F64" i="1"/>
  <c r="H63" i="1"/>
  <c r="G63" i="1"/>
  <c r="F63" i="1"/>
  <c r="H62" i="1"/>
  <c r="G62" i="1"/>
  <c r="F62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H52" i="1" s="1"/>
  <c r="G54" i="1"/>
  <c r="F54" i="1"/>
  <c r="H53" i="1"/>
  <c r="G53" i="1"/>
  <c r="F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Q52" i="1"/>
  <c r="P52" i="1"/>
  <c r="O52" i="1"/>
  <c r="N52" i="1"/>
  <c r="M52" i="1"/>
  <c r="L52" i="1"/>
  <c r="K52" i="1"/>
  <c r="J52" i="1"/>
  <c r="I52" i="1"/>
  <c r="H51" i="1"/>
  <c r="G51" i="1"/>
  <c r="F51" i="1"/>
  <c r="H50" i="1"/>
  <c r="G50" i="1"/>
  <c r="F50" i="1"/>
  <c r="G49" i="1"/>
  <c r="F49" i="1"/>
  <c r="H48" i="1"/>
  <c r="G48" i="1"/>
  <c r="F48" i="1"/>
  <c r="H47" i="1"/>
  <c r="G47" i="1"/>
  <c r="F47" i="1"/>
  <c r="H46" i="1"/>
  <c r="G46" i="1"/>
  <c r="F46" i="1"/>
  <c r="AF45" i="1"/>
  <c r="AE45" i="1"/>
  <c r="AE44" i="1" s="1"/>
  <c r="AE19" i="1" s="1"/>
  <c r="AD45" i="1"/>
  <c r="AC45" i="1"/>
  <c r="AB45" i="1"/>
  <c r="AA45" i="1"/>
  <c r="AA44" i="1" s="1"/>
  <c r="Z45" i="1"/>
  <c r="Y45" i="1"/>
  <c r="X45" i="1"/>
  <c r="W45" i="1"/>
  <c r="V45" i="1"/>
  <c r="U45" i="1"/>
  <c r="T45" i="1"/>
  <c r="S45" i="1"/>
  <c r="S44" i="1" s="1"/>
  <c r="Q45" i="1"/>
  <c r="P45" i="1"/>
  <c r="O45" i="1"/>
  <c r="N45" i="1"/>
  <c r="N44" i="1" s="1"/>
  <c r="M45" i="1"/>
  <c r="L45" i="1"/>
  <c r="K45" i="1"/>
  <c r="J45" i="1"/>
  <c r="J44" i="1" s="1"/>
  <c r="I45" i="1"/>
  <c r="W44" i="1"/>
  <c r="H43" i="1"/>
  <c r="G43" i="1"/>
  <c r="F43" i="1"/>
  <c r="AG42" i="1"/>
  <c r="H42" i="1"/>
  <c r="H41" i="1" s="1"/>
  <c r="G42" i="1"/>
  <c r="F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G41" i="1"/>
  <c r="F41" i="1"/>
  <c r="H40" i="1"/>
  <c r="G40" i="1"/>
  <c r="F40" i="1"/>
  <c r="F37" i="1" s="1"/>
  <c r="H39" i="1"/>
  <c r="G39" i="1"/>
  <c r="F39" i="1"/>
  <c r="H38" i="1"/>
  <c r="G38" i="1"/>
  <c r="F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Q37" i="1"/>
  <c r="P37" i="1"/>
  <c r="O37" i="1"/>
  <c r="N37" i="1"/>
  <c r="M37" i="1"/>
  <c r="L37" i="1"/>
  <c r="K37" i="1"/>
  <c r="J37" i="1"/>
  <c r="I37" i="1"/>
  <c r="H36" i="1"/>
  <c r="G36" i="1"/>
  <c r="F36" i="1"/>
  <c r="H35" i="1"/>
  <c r="H33" i="1" s="1"/>
  <c r="G35" i="1"/>
  <c r="F35" i="1"/>
  <c r="H34" i="1"/>
  <c r="G34" i="1"/>
  <c r="F34" i="1"/>
  <c r="AF33" i="1"/>
  <c r="AE33" i="1"/>
  <c r="AD33" i="1"/>
  <c r="AD20" i="1" s="1"/>
  <c r="AC33" i="1"/>
  <c r="AB33" i="1"/>
  <c r="AA33" i="1"/>
  <c r="Z33" i="1"/>
  <c r="Z20" i="1" s="1"/>
  <c r="Y33" i="1"/>
  <c r="X33" i="1"/>
  <c r="W33" i="1"/>
  <c r="V33" i="1"/>
  <c r="U33" i="1"/>
  <c r="T33" i="1"/>
  <c r="S33" i="1"/>
  <c r="Q33" i="1"/>
  <c r="Q20" i="1" s="1"/>
  <c r="P33" i="1"/>
  <c r="O33" i="1"/>
  <c r="N33" i="1"/>
  <c r="M33" i="1"/>
  <c r="M20" i="1" s="1"/>
  <c r="L33" i="1"/>
  <c r="K33" i="1"/>
  <c r="J33" i="1"/>
  <c r="I33" i="1"/>
  <c r="I20" i="1" s="1"/>
  <c r="H32" i="1"/>
  <c r="G32" i="1"/>
  <c r="H31" i="1"/>
  <c r="G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AF21" i="1"/>
  <c r="AE21" i="1"/>
  <c r="AE20" i="1" s="1"/>
  <c r="AD21" i="1"/>
  <c r="AC21" i="1"/>
  <c r="AB21" i="1"/>
  <c r="AA21" i="1"/>
  <c r="AA20" i="1" s="1"/>
  <c r="Z21" i="1"/>
  <c r="Y21" i="1"/>
  <c r="X21" i="1"/>
  <c r="W21" i="1"/>
  <c r="W20" i="1" s="1"/>
  <c r="V21" i="1"/>
  <c r="U21" i="1"/>
  <c r="T21" i="1"/>
  <c r="S21" i="1"/>
  <c r="S20" i="1" s="1"/>
  <c r="Q21" i="1"/>
  <c r="P21" i="1"/>
  <c r="O21" i="1"/>
  <c r="N21" i="1"/>
  <c r="N20" i="1" s="1"/>
  <c r="M21" i="1"/>
  <c r="L21" i="1"/>
  <c r="K21" i="1"/>
  <c r="J21" i="1"/>
  <c r="J20" i="1" s="1"/>
  <c r="I21" i="1"/>
  <c r="AC20" i="1"/>
  <c r="Y20" i="1"/>
  <c r="U20" i="1"/>
  <c r="P20" i="1"/>
  <c r="L20" i="1"/>
  <c r="G18" i="1"/>
  <c r="H17" i="1"/>
  <c r="G17" i="1" s="1"/>
  <c r="F17" i="1"/>
  <c r="H16" i="1"/>
  <c r="G16" i="1"/>
  <c r="F16" i="1"/>
  <c r="H15" i="1"/>
  <c r="G15" i="1"/>
  <c r="F15" i="1"/>
  <c r="H14" i="1"/>
  <c r="G14" i="1"/>
  <c r="F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Q13" i="1"/>
  <c r="Q12" i="1" s="1"/>
  <c r="P13" i="1"/>
  <c r="O13" i="1"/>
  <c r="O12" i="1" s="1"/>
  <c r="N13" i="1"/>
  <c r="M13" i="1"/>
  <c r="M12" i="1" s="1"/>
  <c r="L13" i="1"/>
  <c r="L12" i="1" s="1"/>
  <c r="K13" i="1"/>
  <c r="K12" i="1" s="1"/>
  <c r="J13" i="1"/>
  <c r="I13" i="1"/>
  <c r="I12" i="1" s="1"/>
  <c r="G13" i="1"/>
  <c r="G12" i="1" s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P12" i="1"/>
  <c r="N12" i="1"/>
  <c r="J12" i="1"/>
  <c r="AA19" i="1" l="1"/>
  <c r="H37" i="1"/>
  <c r="K44" i="1"/>
  <c r="O44" i="1"/>
  <c r="T44" i="1"/>
  <c r="X44" i="1"/>
  <c r="AB44" i="1"/>
  <c r="AF44" i="1"/>
  <c r="F45" i="1"/>
  <c r="G45" i="1"/>
  <c r="H65" i="1"/>
  <c r="F80" i="1"/>
  <c r="G80" i="1"/>
  <c r="F88" i="1"/>
  <c r="H125" i="1"/>
  <c r="F125" i="1"/>
  <c r="G125" i="1"/>
  <c r="K20" i="1"/>
  <c r="O20" i="1"/>
  <c r="T20" i="1"/>
  <c r="X20" i="1"/>
  <c r="AB20" i="1"/>
  <c r="AF20" i="1"/>
  <c r="AF19" i="1" s="1"/>
  <c r="F33" i="1"/>
  <c r="G88" i="1"/>
  <c r="G97" i="1"/>
  <c r="H97" i="1"/>
  <c r="F97" i="1"/>
  <c r="H21" i="1"/>
  <c r="H20" i="1" s="1"/>
  <c r="F21" i="1"/>
  <c r="F20" i="1" s="1"/>
  <c r="I44" i="1"/>
  <c r="M44" i="1"/>
  <c r="Q44" i="1"/>
  <c r="V44" i="1"/>
  <c r="Z44" i="1"/>
  <c r="AD44" i="1"/>
  <c r="H45" i="1"/>
  <c r="H44" i="1" s="1"/>
  <c r="L44" i="1"/>
  <c r="P44" i="1"/>
  <c r="U44" i="1"/>
  <c r="Y44" i="1"/>
  <c r="AC44" i="1"/>
  <c r="AC19" i="1" s="1"/>
  <c r="F52" i="1"/>
  <c r="G52" i="1"/>
  <c r="F68" i="1"/>
  <c r="F85" i="1"/>
  <c r="G85" i="1"/>
  <c r="F132" i="1"/>
  <c r="X139" i="1"/>
  <c r="W139" i="1" s="1"/>
  <c r="V139" i="1" s="1"/>
  <c r="U139" i="1" s="1"/>
  <c r="Y19" i="1"/>
  <c r="F142" i="1"/>
  <c r="T142" i="1"/>
  <c r="S142" i="1" s="1"/>
  <c r="Q142" i="1" s="1"/>
  <c r="P142" i="1" s="1"/>
  <c r="O142" i="1" s="1"/>
  <c r="N142" i="1" s="1"/>
  <c r="M142" i="1" s="1"/>
  <c r="L142" i="1" s="1"/>
  <c r="K142" i="1" s="1"/>
  <c r="J142" i="1" s="1"/>
  <c r="I142" i="1" s="1"/>
  <c r="H142" i="1" s="1"/>
  <c r="G142" i="1"/>
  <c r="F140" i="1"/>
  <c r="G140" i="1"/>
  <c r="T140" i="1"/>
  <c r="S140" i="1" s="1"/>
  <c r="Q140" i="1" s="1"/>
  <c r="V138" i="1"/>
  <c r="U138" i="1" s="1"/>
  <c r="W19" i="1"/>
  <c r="T143" i="1"/>
  <c r="S143" i="1" s="1"/>
  <c r="R143" i="1" s="1"/>
  <c r="Q143" i="1" s="1"/>
  <c r="P143" i="1" s="1"/>
  <c r="O143" i="1" s="1"/>
  <c r="N143" i="1" s="1"/>
  <c r="M143" i="1" s="1"/>
  <c r="L143" i="1" s="1"/>
  <c r="K143" i="1" s="1"/>
  <c r="J143" i="1" s="1"/>
  <c r="I143" i="1" s="1"/>
  <c r="H143" i="1" s="1"/>
  <c r="G143" i="1"/>
  <c r="F143" i="1"/>
  <c r="U19" i="1"/>
  <c r="T141" i="1"/>
  <c r="S141" i="1" s="1"/>
  <c r="Q141" i="1" s="1"/>
  <c r="P141" i="1" s="1"/>
  <c r="O141" i="1" s="1"/>
  <c r="N141" i="1" s="1"/>
  <c r="M141" i="1" s="1"/>
  <c r="L141" i="1" s="1"/>
  <c r="K141" i="1" s="1"/>
  <c r="J141" i="1" s="1"/>
  <c r="I141" i="1" s="1"/>
  <c r="H141" i="1" s="1"/>
  <c r="G141" i="1"/>
  <c r="F141" i="1"/>
  <c r="H13" i="1"/>
  <c r="H12" i="1" s="1"/>
  <c r="G33" i="1"/>
  <c r="V20" i="1"/>
  <c r="V19" i="1" s="1"/>
  <c r="AD19" i="1"/>
  <c r="AB19" i="1"/>
  <c r="Z19" i="1"/>
  <c r="G37" i="1"/>
  <c r="F13" i="1"/>
  <c r="F12" i="1" s="1"/>
  <c r="G21" i="1"/>
  <c r="X19" i="1"/>
  <c r="AG44" i="1"/>
  <c r="F65" i="1"/>
  <c r="F44" i="1" s="1"/>
  <c r="T144" i="1"/>
  <c r="S144" i="1" s="1"/>
  <c r="R144" i="1" s="1"/>
  <c r="Q144" i="1" s="1"/>
  <c r="P144" i="1" s="1"/>
  <c r="O144" i="1" s="1"/>
  <c r="N144" i="1" s="1"/>
  <c r="M144" i="1" s="1"/>
  <c r="L144" i="1" s="1"/>
  <c r="K144" i="1" s="1"/>
  <c r="J144" i="1" s="1"/>
  <c r="I144" i="1" s="1"/>
  <c r="H144" i="1" s="1"/>
  <c r="G144" i="1"/>
  <c r="G20" i="1" l="1"/>
  <c r="G44" i="1"/>
  <c r="G19" i="1" s="1"/>
  <c r="F138" i="1"/>
  <c r="T138" i="1"/>
  <c r="G138" i="1"/>
  <c r="P146" i="1"/>
  <c r="P140" i="1"/>
  <c r="O140" i="1" s="1"/>
  <c r="N140" i="1" s="1"/>
  <c r="M140" i="1" s="1"/>
  <c r="L140" i="1" s="1"/>
  <c r="K140" i="1" s="1"/>
  <c r="J140" i="1" s="1"/>
  <c r="I140" i="1" s="1"/>
  <c r="H140" i="1" s="1"/>
  <c r="T139" i="1"/>
  <c r="S139" i="1" s="1"/>
  <c r="Q139" i="1" s="1"/>
  <c r="P139" i="1" s="1"/>
  <c r="O139" i="1" s="1"/>
  <c r="N139" i="1" s="1"/>
  <c r="M139" i="1" s="1"/>
  <c r="L139" i="1" s="1"/>
  <c r="K139" i="1" s="1"/>
  <c r="J139" i="1" s="1"/>
  <c r="I139" i="1" s="1"/>
  <c r="H139" i="1" s="1"/>
  <c r="G139" i="1"/>
  <c r="F139" i="1"/>
  <c r="F19" i="1" l="1"/>
  <c r="S138" i="1"/>
  <c r="T19" i="1"/>
  <c r="Q138" i="1" l="1"/>
  <c r="S19" i="1"/>
  <c r="P138" i="1" l="1"/>
  <c r="Q19" i="1"/>
  <c r="O138" i="1" l="1"/>
  <c r="P19" i="1"/>
  <c r="N138" i="1" l="1"/>
  <c r="O19" i="1"/>
  <c r="M138" i="1" l="1"/>
  <c r="N19" i="1"/>
  <c r="L138" i="1" l="1"/>
  <c r="M19" i="1"/>
  <c r="K138" i="1" l="1"/>
  <c r="L19" i="1"/>
  <c r="J138" i="1" l="1"/>
  <c r="K19" i="1"/>
  <c r="I138" i="1" l="1"/>
  <c r="J19" i="1"/>
  <c r="H138" i="1" l="1"/>
  <c r="H19" i="1" s="1"/>
  <c r="I19" i="1"/>
</calcChain>
</file>

<file path=xl/sharedStrings.xml><?xml version="1.0" encoding="utf-8"?>
<sst xmlns="http://schemas.openxmlformats.org/spreadsheetml/2006/main" count="182" uniqueCount="168">
  <si>
    <t>MINISTRIA E SHËNDETËSISË DHE MBROJTJES SOCIALE</t>
  </si>
  <si>
    <t>Institucioni: Qëndra Kombëtare Teknike Bio-Mjekesore Tiranë.</t>
  </si>
  <si>
    <r>
      <t xml:space="preserve">Grupi  </t>
    </r>
    <r>
      <rPr>
        <b/>
        <u/>
        <sz val="12"/>
        <rFont val="Book Antiqua"/>
        <family val="1"/>
      </rPr>
      <t xml:space="preserve"> 13</t>
    </r>
    <r>
      <rPr>
        <b/>
        <sz val="12"/>
        <rFont val="Book Antiqua"/>
        <family val="1"/>
      </rPr>
      <t xml:space="preserve">, Programi </t>
    </r>
    <r>
      <rPr>
        <b/>
        <u/>
        <sz val="12"/>
        <rFont val="Book Antiqua"/>
        <family val="1"/>
      </rPr>
      <t>07330</t>
    </r>
    <r>
      <rPr>
        <b/>
        <sz val="12"/>
        <rFont val="Book Antiqua"/>
        <family val="1"/>
      </rPr>
      <t xml:space="preserve">, Kapitulli  </t>
    </r>
    <r>
      <rPr>
        <b/>
        <u/>
        <sz val="12"/>
        <rFont val="Book Antiqua"/>
        <family val="1"/>
      </rPr>
      <t>01</t>
    </r>
    <r>
      <rPr>
        <b/>
        <sz val="12"/>
        <rFont val="Book Antiqua"/>
        <family val="1"/>
      </rPr>
      <t xml:space="preserve">, Enti Qeverisës </t>
    </r>
    <r>
      <rPr>
        <b/>
        <u/>
        <sz val="12"/>
        <rFont val="Book Antiqua"/>
        <family val="1"/>
      </rPr>
      <t>001</t>
    </r>
    <r>
      <rPr>
        <b/>
        <sz val="12"/>
        <rFont val="Book Antiqua"/>
        <family val="1"/>
      </rPr>
      <t xml:space="preserve">, Kodi i inst </t>
    </r>
    <r>
      <rPr>
        <b/>
        <u/>
        <sz val="12"/>
        <rFont val="Book Antiqua"/>
        <family val="1"/>
      </rPr>
      <t>1013057,</t>
    </r>
    <r>
      <rPr>
        <b/>
        <sz val="12"/>
        <rFont val="Book Antiqua"/>
        <family val="1"/>
      </rPr>
      <t xml:space="preserve">  District (TDO)  </t>
    </r>
    <r>
      <rPr>
        <b/>
        <u/>
        <sz val="12"/>
        <rFont val="Book Antiqua"/>
        <family val="1"/>
      </rPr>
      <t>3535</t>
    </r>
  </si>
  <si>
    <t>Situacioni i shpenzimeve për muajin:  Janar  2026</t>
  </si>
  <si>
    <t>Tirane, më ___/____/2026</t>
  </si>
  <si>
    <t>Lekë</t>
  </si>
  <si>
    <t xml:space="preserve">Fakti i detajuar sipas muajve </t>
  </si>
  <si>
    <t xml:space="preserve">Plani I detajuar sipas muajve </t>
  </si>
  <si>
    <t>Kodi Qarkut</t>
  </si>
  <si>
    <t>Program</t>
  </si>
  <si>
    <t>Artikujt</t>
  </si>
  <si>
    <t>N/Art</t>
  </si>
  <si>
    <t>Emërtimi   i     Shpenzimeve</t>
  </si>
  <si>
    <t>Plani      Vjetor</t>
  </si>
  <si>
    <t>Plani Progresiv</t>
  </si>
  <si>
    <t>Fakti Progresiv</t>
  </si>
  <si>
    <t>Janar</t>
  </si>
  <si>
    <t>Shkurt</t>
  </si>
  <si>
    <t xml:space="preserve">Mars </t>
  </si>
  <si>
    <t>Prill</t>
  </si>
  <si>
    <t xml:space="preserve">Maj </t>
  </si>
  <si>
    <t>Qershor</t>
  </si>
  <si>
    <t>Korrik</t>
  </si>
  <si>
    <t>Gusht</t>
  </si>
  <si>
    <t xml:space="preserve">Shtator </t>
  </si>
  <si>
    <t>Tetor</t>
  </si>
  <si>
    <t xml:space="preserve">Nentor </t>
  </si>
  <si>
    <t xml:space="preserve">Dhjetor </t>
  </si>
  <si>
    <t xml:space="preserve">Prill </t>
  </si>
  <si>
    <t xml:space="preserve">Korrik </t>
  </si>
  <si>
    <t xml:space="preserve">Gusht </t>
  </si>
  <si>
    <t xml:space="preserve">tetor </t>
  </si>
  <si>
    <t>I. Ardhurat Gjithsej</t>
  </si>
  <si>
    <t>Te ardhurat në total (kapitulli 6)</t>
  </si>
  <si>
    <t>Paga personeli</t>
  </si>
  <si>
    <t>Sigurime shoqerore dhe shendetesore</t>
  </si>
  <si>
    <t>Shpenzime operative</t>
  </si>
  <si>
    <t xml:space="preserve">Investime </t>
  </si>
  <si>
    <t xml:space="preserve">Të Ardhura te tjera </t>
  </si>
  <si>
    <t>II. SHPENZIME GJITHESEJ</t>
  </si>
  <si>
    <t>Paga, Shpërblime e të tjera shpenzime personeli</t>
  </si>
  <si>
    <t>Paga të personelit të përhershëm</t>
  </si>
  <si>
    <t>Paga bazë</t>
  </si>
  <si>
    <t>Raporte mjekësore të paguara nga punëdhënësi</t>
  </si>
  <si>
    <t>Shtesë page për vjetërsi në punë</t>
  </si>
  <si>
    <t>Shtesë page për vështirësi dhe rreziqe</t>
  </si>
  <si>
    <t>Shtesë page për funksionin</t>
  </si>
  <si>
    <t>Shtesë page për punë në turne të dyta e të treta</t>
  </si>
  <si>
    <t>Shtesë page për largësi nga qendra e banimit</t>
  </si>
  <si>
    <t>Shtesë page për kualifikimin</t>
  </si>
  <si>
    <t>Shtesë page për punë jashtë orarit</t>
  </si>
  <si>
    <t>Shtesë page për punonjësit që rregullohen
 me akte të veçanta</t>
  </si>
  <si>
    <t>Shtesa page të tjera</t>
  </si>
  <si>
    <t>Paga të personelit të përkohshëm</t>
  </si>
  <si>
    <t>Paga me kontratë për kohë të kufizuar</t>
  </si>
  <si>
    <t>Paga me kontratë për punë sezonale</t>
  </si>
  <si>
    <t>Të tjera paga me kontratë</t>
  </si>
  <si>
    <t>Shpërblime</t>
  </si>
  <si>
    <t>Shpërblime për rezultate në punë</t>
  </si>
  <si>
    <t>Te tjera shperblime per personelin</t>
  </si>
  <si>
    <t>Shpenzime te tjera personeli</t>
  </si>
  <si>
    <t>Kontributi për sigurime shoq e shëndetësore</t>
  </si>
  <si>
    <t>Kontributi për sigurime shoqërore</t>
  </si>
  <si>
    <t>Kontributi për sigurime shëndetësore</t>
  </si>
  <si>
    <t>Shpenzime Operative</t>
  </si>
  <si>
    <t>Materiale dhe Shërbime të përgjithshme</t>
  </si>
  <si>
    <t>Kancelari</t>
  </si>
  <si>
    <t>Materiale për pastrim, dezinfektim, 
ngrohje dhe ndriçim</t>
  </si>
  <si>
    <t>Materiale për funksionimin e pajisjeve të zyrës</t>
  </si>
  <si>
    <t>Materiale për funksionimin e pajisjeve speciale</t>
  </si>
  <si>
    <t>Blerje dokumentacioni</t>
  </si>
  <si>
    <t>Furnizime dhe materiale të tjera zyre 
dhe të përgjithshme</t>
  </si>
  <si>
    <t>Materiale dhe Shërbime sociale</t>
  </si>
  <si>
    <t xml:space="preserve">Uniforma dhe veshje të tjera speciale </t>
  </si>
  <si>
    <t>Plehra kimike, furnitura veterinare, farëra, fidanë, të tjera prod. agrokulturore</t>
  </si>
  <si>
    <t xml:space="preserve">                                         </t>
  </si>
  <si>
    <t>Ilaçe dhe materiale mjekësore</t>
  </si>
  <si>
    <t>Furnizime dhe shërbime me ushqim për mencat</t>
  </si>
  <si>
    <t>Paisje, materiale dhe shërbime ushtarake</t>
  </si>
  <si>
    <t>Paisje për përdorim policor</t>
  </si>
  <si>
    <t>Libra dhe publikime profesionale</t>
  </si>
  <si>
    <t>Materiale për mbrojtien e tokës, bimëve dhe kafshëve nga sëmundjet</t>
  </si>
  <si>
    <t>Materiale dhe pajisje laboratorike 
e të shërbimit publik</t>
  </si>
  <si>
    <t>.</t>
  </si>
  <si>
    <t>Shpenzime për prodhim dokumentacioni specifik</t>
  </si>
  <si>
    <t>Softe informatike me karaktere të përgjithshme</t>
  </si>
  <si>
    <t>Të tjera materiale dhe shërbime speciale</t>
  </si>
  <si>
    <t>Shërbime nga të tretë</t>
  </si>
  <si>
    <t>Elektricitet</t>
  </si>
  <si>
    <t>Ujë</t>
  </si>
  <si>
    <t xml:space="preserve">Shërbime telefonike   </t>
  </si>
  <si>
    <t xml:space="preserve">Telefoni fikse </t>
  </si>
  <si>
    <t xml:space="preserve">Telefoni Celulare </t>
  </si>
  <si>
    <t>Posta dhe shërbimi korier</t>
  </si>
  <si>
    <t>Shërbim për ngrohje</t>
  </si>
  <si>
    <t>Shërbime të ISSh për ISKSH</t>
  </si>
  <si>
    <t>Shërbimet bankare</t>
  </si>
  <si>
    <t>Shërbime të sigurisë dhe ruajtjes</t>
  </si>
  <si>
    <t>Shërbime të pastrimit dhe gjelbërimit</t>
  </si>
  <si>
    <t xml:space="preserve">Shërbime të printimit dhe publikimit </t>
  </si>
  <si>
    <t>Kosto e trajnimit dhe seminareve</t>
  </si>
  <si>
    <t>Shërbime të tjera</t>
  </si>
  <si>
    <t>Shpenzime transporti</t>
  </si>
  <si>
    <t>Karburant dhe vaj</t>
  </si>
  <si>
    <t>Pjesë këmbimi, goma dhe bateri</t>
  </si>
  <si>
    <t>Shpenzimet e siguracionit të mjeteve 
të transportit</t>
  </si>
  <si>
    <t>Shpenzime të tjera transporti</t>
  </si>
  <si>
    <t>Shpenzime udhëtimi</t>
  </si>
  <si>
    <t>Udhëtim i brendshëm</t>
  </si>
  <si>
    <t>Udhëtim jashtë shtetit</t>
  </si>
  <si>
    <t>Shpenzime për mirëmbajtje të zakonshme</t>
  </si>
  <si>
    <t xml:space="preserve">Shpenzim për mirembajtjen e tokave dhe aktiviteteve natyrore </t>
  </si>
  <si>
    <t>Shpenzim për mirembajtjen e objekteve speciale</t>
  </si>
  <si>
    <t>Shpenzime për mirëmbajtjen e objekteve 
ndërtimore</t>
  </si>
  <si>
    <t>Shpenzime për mirëmbajtjen e rrugëve, veprave ujore, rrjeteve hidraulike, elektrike, telefonike, ngrohje, etj.</t>
  </si>
  <si>
    <t xml:space="preserve">Shpenzime për mirëmbajtjen e aparateve, pajisjeve teknike dhe veglave të punës </t>
  </si>
  <si>
    <t>Shpenzime për mirëmbajtjen e mjeteve 
të transportit</t>
  </si>
  <si>
    <t>Shpenzime për mirëmajtjen e rezervës shtetërore</t>
  </si>
  <si>
    <t>Shpenzime për mirëmbajtjen e pajisjeve të zyrave</t>
  </si>
  <si>
    <t>Shpenzime për qeramarrje</t>
  </si>
  <si>
    <t>Shpenzime për qeramarrje ambjentesh</t>
  </si>
  <si>
    <t>Shpenzime për qeramarrje për pronat rezidenciale</t>
  </si>
  <si>
    <t>Shpenzime për qeramarrje aparatesh,
 pajisje teknike, makineri</t>
  </si>
  <si>
    <t>Shpenzime për qeramarrje mjetesh transporti</t>
  </si>
  <si>
    <t>Shpenzime të tjera qeraje</t>
  </si>
  <si>
    <t>Shpenzime për detyrime dhe kompensime legale</t>
  </si>
  <si>
    <t>Shpenzime për kompesim për ish të përndjekur politik</t>
  </si>
  <si>
    <t>Shpenzime për kompesim për burgosje të padrejta</t>
  </si>
  <si>
    <t>Shpenzime kompesim për shpronsim në të kaluarën</t>
  </si>
  <si>
    <t>Shpenzime për ekzekutim të vendimeve 
gjyqësore për largim nga puna</t>
  </si>
  <si>
    <t>Shpenzime ekzekutimi të detyrimeve 
kontraktuale të papaguara</t>
  </si>
  <si>
    <t>Shpenzime për kompensime të tjera të papaguara</t>
  </si>
  <si>
    <t>Shpenzime të lidhura me huamarrjen për hua</t>
  </si>
  <si>
    <t xml:space="preserve">Shpenzime për kuota që rrjedhin nga detyrimet </t>
  </si>
  <si>
    <t>Shpenzime të tjera lidhur me huamarrjen</t>
  </si>
  <si>
    <t>Shpenzime të tjera operative</t>
  </si>
  <si>
    <t>Shpenzime për pritje përcjellje</t>
  </si>
  <si>
    <t>Shpenzime për aktivitete sociale për personelin</t>
  </si>
  <si>
    <t>Shpenzime gjyqësore</t>
  </si>
  <si>
    <t>Shpenzime për sigurimin e ndërtesave 
dhe të tjera kosto sigurimi të ngjashme</t>
  </si>
  <si>
    <t>Shpenzime për honorare (komisione, borde)</t>
  </si>
  <si>
    <t>Shpenzime për antarët e parlamentit e zyrtar tjera të zgjedhur</t>
  </si>
  <si>
    <t>Shpenzime për pjesmarrje në konferenca</t>
  </si>
  <si>
    <t>Shpenzime për tatime dhe taksa të paguara 
nga institucioni</t>
  </si>
  <si>
    <t>Shpenzime për tërheqjen e limitit të arkës</t>
  </si>
  <si>
    <t>Shpenzime për të tjera materiale dhe 
shërbime operative</t>
  </si>
  <si>
    <t>Rimbursim i TVSH</t>
  </si>
  <si>
    <t>Transferimet korente jashtë</t>
  </si>
  <si>
    <t>Transferimet korente  - Kombet e Bashkuara</t>
  </si>
  <si>
    <t>Transferimet korente  - Banka Botërore</t>
  </si>
  <si>
    <t>Organizatat ndërkombëtare të tjera</t>
  </si>
  <si>
    <t>Transferimet korente për qeveritë e huaja</t>
  </si>
  <si>
    <t>Transferimet korente për institucionet 
jofitimprurëse të huaja</t>
  </si>
  <si>
    <t>Të tjera transferime korente jaashtë shtetit</t>
  </si>
  <si>
    <t xml:space="preserve">Transferta për buxhetet familjare dhe individët
 të paguara nga institucioni                                                                            </t>
  </si>
  <si>
    <t>Ndihmë ekonomike</t>
  </si>
  <si>
    <t>Pagesa e Aftësisë së kufizuar</t>
  </si>
  <si>
    <t xml:space="preserve">Kompensime speciale të tjera </t>
  </si>
  <si>
    <t>Shpenzime për situata të vështira dhe  fatkeqësi</t>
  </si>
  <si>
    <t>Të tjera transferta tek individët (dalje në pension)</t>
  </si>
  <si>
    <t>Investime (KODI)</t>
  </si>
  <si>
    <r>
      <t xml:space="preserve">Numri i Punonjësve të Përhershëm: </t>
    </r>
    <r>
      <rPr>
        <u/>
        <sz val="11"/>
        <rFont val="Book Antiqua"/>
        <family val="1"/>
        <charset val="238"/>
      </rPr>
      <t xml:space="preserve">Plan  26    / Fakt       </t>
    </r>
    <r>
      <rPr>
        <sz val="11"/>
        <rFont val="Book Antiqua"/>
        <family val="1"/>
        <charset val="238"/>
      </rPr>
      <t>25</t>
    </r>
  </si>
  <si>
    <r>
      <t xml:space="preserve">Numri i Punonjësve të Përkohshem: </t>
    </r>
    <r>
      <rPr>
        <u/>
        <sz val="11"/>
        <rFont val="Book Antiqua"/>
        <family val="1"/>
        <charset val="238"/>
      </rPr>
      <t xml:space="preserve">Plan      / Fakt       </t>
    </r>
  </si>
  <si>
    <t>Specialist</t>
  </si>
  <si>
    <t>Përgjegjës i Sektorit të Financës</t>
  </si>
  <si>
    <t xml:space="preserve">  Enkeleida Zhupa</t>
  </si>
  <si>
    <t xml:space="preserve"> </t>
  </si>
  <si>
    <t>9PkuiF4*R5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</si>
</sst>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  <charset val="238"/>
    </font>
    <font>
      <sz val="10"/>
      <color rgb="FFFF0000"/>
      <name val="Book Antiqua"/>
      <family val="1"/>
      <charset val="238"/>
    </font>
    <font>
      <sz val="10"/>
      <name val="Book Antiqua"/>
      <family val="1"/>
      <charset val="238"/>
    </font>
    <font>
      <b/>
      <sz val="11"/>
      <color rgb="FF262626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1"/>
      <color rgb="FFFF0000"/>
      <name val="Book Antiqua"/>
      <family val="1"/>
      <charset val="238"/>
    </font>
    <font>
      <sz val="11"/>
      <name val="Book Antiqua"/>
      <family val="1"/>
      <charset val="238"/>
    </font>
    <font>
      <b/>
      <u/>
      <sz val="1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Book Antiqua"/>
      <family val="1"/>
      <charset val="238"/>
    </font>
    <font>
      <i/>
      <sz val="1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b/>
      <sz val="11"/>
      <color rgb="FFFF0000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11"/>
      <name val="Book Antiqua"/>
      <family val="1"/>
    </font>
    <font>
      <u/>
      <sz val="11"/>
      <name val="Book Antiqua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3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3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theme="5" tint="0.59999389629810485"/>
        <bgColor indexed="3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2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164" fontId="2" fillId="2" borderId="0" xfId="1" applyNumberFormat="1" applyFont="1" applyFill="1"/>
    <xf numFmtId="164" fontId="3" fillId="2" borderId="0" xfId="1" applyNumberFormat="1" applyFont="1" applyFill="1"/>
    <xf numFmtId="164" fontId="4" fillId="0" borderId="0" xfId="1" applyNumberFormat="1" applyFont="1"/>
    <xf numFmtId="0" fontId="2" fillId="2" borderId="0" xfId="0" applyFont="1" applyFill="1"/>
    <xf numFmtId="164" fontId="6" fillId="2" borderId="0" xfId="1" applyNumberFormat="1" applyFont="1" applyFill="1"/>
    <xf numFmtId="164" fontId="7" fillId="2" borderId="0" xfId="1" applyNumberFormat="1" applyFont="1" applyFill="1"/>
    <xf numFmtId="164" fontId="6" fillId="0" borderId="0" xfId="1" applyNumberFormat="1" applyFont="1"/>
    <xf numFmtId="164" fontId="8" fillId="0" borderId="0" xfId="1" applyNumberFormat="1" applyFont="1"/>
    <xf numFmtId="0" fontId="6" fillId="2" borderId="0" xfId="0" applyFont="1" applyFill="1"/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11" fillId="0" borderId="0" xfId="1" applyNumberFormat="1" applyFont="1"/>
    <xf numFmtId="164" fontId="10" fillId="0" borderId="0" xfId="1" applyNumberFormat="1" applyFont="1" applyAlignment="1">
      <alignment horizontal="left" vertical="center"/>
    </xf>
    <xf numFmtId="1" fontId="12" fillId="3" borderId="0" xfId="0" applyNumberFormat="1" applyFont="1" applyFill="1" applyAlignment="1"/>
    <xf numFmtId="164" fontId="8" fillId="2" borderId="0" xfId="1" applyNumberFormat="1" applyFont="1" applyFill="1"/>
    <xf numFmtId="164" fontId="12" fillId="0" borderId="0" xfId="1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164" fontId="10" fillId="0" borderId="0" xfId="1" applyNumberFormat="1" applyFont="1" applyAlignment="1">
      <alignment horizontal="left"/>
    </xf>
    <xf numFmtId="0" fontId="10" fillId="0" borderId="0" xfId="0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7" fillId="0" borderId="0" xfId="1" applyNumberFormat="1" applyFont="1"/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textRotation="90" wrapText="1"/>
    </xf>
    <xf numFmtId="0" fontId="8" fillId="3" borderId="0" xfId="0" applyFont="1" applyFill="1" applyBorder="1" applyAlignment="1">
      <alignment horizontal="left" vertical="top" wrapText="1"/>
    </xf>
    <xf numFmtId="164" fontId="13" fillId="3" borderId="0" xfId="1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left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 wrapText="1"/>
    </xf>
    <xf numFmtId="164" fontId="12" fillId="4" borderId="6" xfId="1" applyNumberFormat="1" applyFont="1" applyFill="1" applyBorder="1" applyAlignment="1">
      <alignment horizontal="center" vertical="center" textRotation="90" wrapText="1"/>
    </xf>
    <xf numFmtId="164" fontId="12" fillId="5" borderId="6" xfId="1" applyNumberFormat="1" applyFont="1" applyFill="1" applyBorder="1" applyAlignment="1">
      <alignment horizontal="center" vertical="center" textRotation="90" wrapText="1"/>
    </xf>
    <xf numFmtId="164" fontId="6" fillId="6" borderId="7" xfId="1" applyNumberFormat="1" applyFont="1" applyFill="1" applyBorder="1" applyAlignment="1">
      <alignment horizontal="center" vertical="center" wrapText="1"/>
    </xf>
    <xf numFmtId="164" fontId="6" fillId="7" borderId="7" xfId="1" applyNumberFormat="1" applyFont="1" applyFill="1" applyBorder="1" applyAlignment="1">
      <alignment horizontal="center" vertical="center" wrapText="1"/>
    </xf>
    <xf numFmtId="164" fontId="6" fillId="8" borderId="7" xfId="1" applyNumberFormat="1" applyFont="1" applyFill="1" applyBorder="1" applyAlignment="1">
      <alignment horizontal="center" vertical="center" wrapText="1"/>
    </xf>
    <xf numFmtId="164" fontId="6" fillId="9" borderId="7" xfId="1" applyNumberFormat="1" applyFont="1" applyFill="1" applyBorder="1" applyAlignment="1">
      <alignment horizontal="center" vertical="center" wrapText="1"/>
    </xf>
    <xf numFmtId="164" fontId="8" fillId="9" borderId="7" xfId="1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textRotation="90" wrapText="1"/>
    </xf>
    <xf numFmtId="0" fontId="8" fillId="10" borderId="6" xfId="0" applyFont="1" applyFill="1" applyBorder="1" applyAlignment="1">
      <alignment vertical="center" textRotation="90"/>
    </xf>
    <xf numFmtId="0" fontId="8" fillId="10" borderId="6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center" vertical="center" wrapText="1"/>
    </xf>
    <xf numFmtId="164" fontId="12" fillId="11" borderId="6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textRotation="90" wrapText="1"/>
    </xf>
    <xf numFmtId="0" fontId="12" fillId="13" borderId="6" xfId="0" applyFont="1" applyFill="1" applyBorder="1" applyAlignment="1">
      <alignment horizontal="center" vertical="center"/>
    </xf>
    <xf numFmtId="164" fontId="12" fillId="13" borderId="6" xfId="1" applyNumberFormat="1" applyFont="1" applyFill="1" applyBorder="1" applyAlignment="1">
      <alignment vertical="center"/>
    </xf>
    <xf numFmtId="0" fontId="14" fillId="2" borderId="0" xfId="0" applyFont="1" applyFill="1"/>
    <xf numFmtId="0" fontId="14" fillId="12" borderId="0" xfId="0" applyFont="1" applyFill="1"/>
    <xf numFmtId="0" fontId="12" fillId="0" borderId="6" xfId="0" applyFont="1" applyBorder="1" applyAlignment="1">
      <alignment horizontal="center" vertical="center" wrapText="1"/>
    </xf>
    <xf numFmtId="0" fontId="8" fillId="0" borderId="6" xfId="0" applyFont="1" applyFill="1" applyBorder="1"/>
    <xf numFmtId="164" fontId="6" fillId="0" borderId="6" xfId="1" applyNumberFormat="1" applyFont="1" applyFill="1" applyBorder="1" applyAlignment="1">
      <alignment wrapText="1"/>
    </xf>
    <xf numFmtId="164" fontId="12" fillId="0" borderId="6" xfId="1" applyNumberFormat="1" applyFont="1" applyBorder="1" applyAlignment="1">
      <alignment vertical="center"/>
    </xf>
    <xf numFmtId="164" fontId="8" fillId="5" borderId="6" xfId="1" applyNumberFormat="1" applyFont="1" applyFill="1" applyBorder="1" applyAlignment="1">
      <alignment vertical="center" wrapText="1"/>
    </xf>
    <xf numFmtId="164" fontId="8" fillId="0" borderId="6" xfId="1" applyNumberFormat="1" applyFont="1" applyBorder="1" applyAlignment="1">
      <alignment horizontal="right"/>
    </xf>
    <xf numFmtId="164" fontId="15" fillId="0" borderId="6" xfId="1" applyNumberFormat="1" applyFont="1" applyBorder="1" applyAlignment="1">
      <alignment vertical="center"/>
    </xf>
    <xf numFmtId="0" fontId="14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164" fontId="6" fillId="2" borderId="6" xfId="1" applyNumberFormat="1" applyFont="1" applyFill="1" applyBorder="1" applyAlignment="1">
      <alignment horizontal="right"/>
    </xf>
    <xf numFmtId="164" fontId="6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2" borderId="6" xfId="1" applyNumberFormat="1" applyFont="1" applyFill="1" applyBorder="1"/>
    <xf numFmtId="0" fontId="8" fillId="0" borderId="6" xfId="0" applyFont="1" applyBorder="1"/>
    <xf numFmtId="164" fontId="8" fillId="4" borderId="6" xfId="1" applyNumberFormat="1" applyFont="1" applyFill="1" applyBorder="1" applyAlignment="1">
      <alignment vertical="center" wrapText="1"/>
    </xf>
    <xf numFmtId="164" fontId="6" fillId="14" borderId="6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0" fontId="14" fillId="2" borderId="0" xfId="0" applyFont="1" applyFill="1" applyAlignment="1"/>
    <xf numFmtId="0" fontId="14" fillId="12" borderId="0" xfId="0" applyFont="1" applyFill="1" applyAlignment="1"/>
    <xf numFmtId="0" fontId="16" fillId="13" borderId="6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left" vertical="center"/>
    </xf>
    <xf numFmtId="0" fontId="16" fillId="15" borderId="6" xfId="0" applyFont="1" applyFill="1" applyBorder="1" applyAlignment="1">
      <alignment horizontal="left" vertical="center"/>
    </xf>
    <xf numFmtId="164" fontId="12" fillId="15" borderId="6" xfId="1" applyNumberFormat="1" applyFont="1" applyFill="1" applyBorder="1" applyAlignment="1">
      <alignment vertical="center"/>
    </xf>
    <xf numFmtId="0" fontId="8" fillId="16" borderId="6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textRotation="90"/>
    </xf>
    <xf numFmtId="0" fontId="12" fillId="16" borderId="6" xfId="0" applyFont="1" applyFill="1" applyBorder="1" applyAlignment="1">
      <alignment horizontal="left" vertical="center"/>
    </xf>
    <xf numFmtId="0" fontId="12" fillId="17" borderId="6" xfId="0" applyFont="1" applyFill="1" applyBorder="1" applyAlignment="1">
      <alignment horizontal="left" vertical="center"/>
    </xf>
    <xf numFmtId="164" fontId="12" fillId="18" borderId="6" xfId="1" applyNumberFormat="1" applyFont="1" applyFill="1" applyBorder="1" applyAlignment="1">
      <alignment vertical="center"/>
    </xf>
    <xf numFmtId="0" fontId="2" fillId="12" borderId="0" xfId="0" applyFont="1" applyFill="1"/>
    <xf numFmtId="0" fontId="8" fillId="0" borderId="6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164" fontId="6" fillId="14" borderId="6" xfId="1" applyNumberFormat="1" applyFont="1" applyFill="1" applyBorder="1" applyAlignment="1">
      <alignment vertical="center"/>
    </xf>
    <xf numFmtId="164" fontId="8" fillId="14" borderId="6" xfId="1" applyNumberFormat="1" applyFont="1" applyFill="1" applyBorder="1" applyAlignment="1">
      <alignment vertical="center"/>
    </xf>
    <xf numFmtId="164" fontId="12" fillId="17" borderId="6" xfId="1" applyNumberFormat="1" applyFont="1" applyFill="1" applyBorder="1" applyAlignment="1">
      <alignment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left" vertical="center"/>
    </xf>
    <xf numFmtId="0" fontId="12" fillId="15" borderId="6" xfId="0" applyFont="1" applyFill="1" applyBorder="1" applyAlignment="1">
      <alignment horizontal="left"/>
    </xf>
    <xf numFmtId="164" fontId="12" fillId="19" borderId="6" xfId="1" applyNumberFormat="1" applyFont="1" applyFill="1" applyBorder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8" fillId="13" borderId="6" xfId="0" applyFont="1" applyFill="1" applyBorder="1" applyAlignment="1">
      <alignment horizontal="center" wrapText="1"/>
    </xf>
    <xf numFmtId="0" fontId="12" fillId="13" borderId="6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left"/>
    </xf>
    <xf numFmtId="164" fontId="12" fillId="15" borderId="6" xfId="1" applyNumberFormat="1" applyFont="1" applyFill="1" applyBorder="1" applyAlignment="1"/>
    <xf numFmtId="164" fontId="2" fillId="2" borderId="0" xfId="0" applyNumberFormat="1" applyFont="1" applyFill="1" applyAlignment="1"/>
    <xf numFmtId="0" fontId="2" fillId="2" borderId="0" xfId="0" applyFont="1" applyFill="1" applyAlignment="1"/>
    <xf numFmtId="0" fontId="2" fillId="12" borderId="0" xfId="0" applyFont="1" applyFill="1" applyAlignment="1"/>
    <xf numFmtId="164" fontId="16" fillId="17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8" fillId="0" borderId="6" xfId="1" applyNumberFormat="1" applyFont="1" applyFill="1" applyBorder="1" applyAlignment="1">
      <alignment vertical="center"/>
    </xf>
    <xf numFmtId="164" fontId="8" fillId="16" borderId="6" xfId="1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164" fontId="12" fillId="16" borderId="6" xfId="1" applyNumberFormat="1" applyFont="1" applyFill="1" applyBorder="1" applyAlignment="1">
      <alignment vertical="center"/>
    </xf>
    <xf numFmtId="0" fontId="8" fillId="20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left" vertical="center"/>
    </xf>
    <xf numFmtId="164" fontId="6" fillId="0" borderId="6" xfId="1" applyNumberFormat="1" applyFont="1" applyBorder="1"/>
    <xf numFmtId="164" fontId="7" fillId="0" borderId="6" xfId="1" applyNumberFormat="1" applyFont="1" applyBorder="1"/>
    <xf numFmtId="3" fontId="2" fillId="2" borderId="0" xfId="0" applyNumberFormat="1" applyFont="1" applyFill="1"/>
    <xf numFmtId="0" fontId="12" fillId="18" borderId="6" xfId="0" applyFont="1" applyFill="1" applyBorder="1" applyAlignment="1">
      <alignment horizontal="left" vertical="center"/>
    </xf>
    <xf numFmtId="164" fontId="12" fillId="18" borderId="6" xfId="1" applyNumberFormat="1" applyFont="1" applyFill="1" applyBorder="1" applyAlignment="1">
      <alignment vertical="top"/>
    </xf>
    <xf numFmtId="0" fontId="3" fillId="12" borderId="0" xfId="0" applyFont="1" applyFill="1"/>
    <xf numFmtId="164" fontId="6" fillId="12" borderId="6" xfId="1" applyNumberFormat="1" applyFont="1" applyFill="1" applyBorder="1"/>
    <xf numFmtId="0" fontId="17" fillId="16" borderId="6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 textRotation="90"/>
    </xf>
    <xf numFmtId="0" fontId="17" fillId="16" borderId="6" xfId="0" applyFont="1" applyFill="1" applyBorder="1" applyAlignment="1">
      <alignment horizontal="left" vertical="center" wrapText="1"/>
    </xf>
    <xf numFmtId="0" fontId="17" fillId="17" borderId="6" xfId="0" applyFont="1" applyFill="1" applyBorder="1" applyAlignment="1">
      <alignment horizontal="left" vertical="center" wrapText="1"/>
    </xf>
    <xf numFmtId="164" fontId="17" fillId="16" borderId="6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8" fillId="14" borderId="6" xfId="0" applyFont="1" applyFill="1" applyBorder="1" applyAlignment="1">
      <alignment horizontal="left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164" fontId="12" fillId="2" borderId="6" xfId="1" applyNumberFormat="1" applyFont="1" applyFill="1" applyBorder="1" applyAlignment="1">
      <alignment vertical="center"/>
    </xf>
    <xf numFmtId="0" fontId="7" fillId="2" borderId="0" xfId="0" applyFont="1" applyFill="1"/>
    <xf numFmtId="0" fontId="8" fillId="12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left" vertical="center" wrapText="1"/>
    </xf>
    <xf numFmtId="0" fontId="8" fillId="17" borderId="6" xfId="0" applyFont="1" applyFill="1" applyBorder="1" applyAlignment="1">
      <alignment horizontal="left" vertical="center" wrapText="1"/>
    </xf>
    <xf numFmtId="164" fontId="12" fillId="16" borderId="6" xfId="1" applyNumberFormat="1" applyFont="1" applyFill="1" applyBorder="1" applyAlignment="1">
      <alignment horizontal="center" vertical="center"/>
    </xf>
    <xf numFmtId="164" fontId="6" fillId="17" borderId="6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8" fillId="0" borderId="0" xfId="0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16" fillId="0" borderId="0" xfId="0" applyFont="1" applyAlignment="1"/>
    <xf numFmtId="164" fontId="16" fillId="2" borderId="0" xfId="1" applyNumberFormat="1" applyFont="1" applyFill="1" applyAlignment="1">
      <alignment horizontal="center" vertical="top"/>
    </xf>
    <xf numFmtId="164" fontId="16" fillId="2" borderId="0" xfId="1" applyNumberFormat="1" applyFont="1" applyFill="1" applyAlignment="1">
      <alignment vertical="top"/>
    </xf>
    <xf numFmtId="0" fontId="16" fillId="0" borderId="0" xfId="0" applyFont="1" applyAlignment="1">
      <alignment vertical="top" wrapText="1"/>
    </xf>
    <xf numFmtId="164" fontId="16" fillId="0" borderId="0" xfId="1" applyNumberFormat="1" applyFont="1" applyAlignment="1">
      <alignment vertical="top"/>
    </xf>
    <xf numFmtId="164" fontId="3" fillId="0" borderId="0" xfId="1" applyNumberFormat="1" applyFont="1"/>
    <xf numFmtId="164" fontId="14" fillId="0" borderId="0" xfId="1" applyNumberFormat="1" applyFont="1"/>
    <xf numFmtId="164" fontId="14" fillId="2" borderId="0" xfId="1" applyNumberFormat="1" applyFont="1" applyFill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14" fillId="0" borderId="0" xfId="1" applyNumberFormat="1" applyFont="1" applyAlignment="1">
      <alignment horizontal="right"/>
    </xf>
    <xf numFmtId="164" fontId="18" fillId="3" borderId="0" xfId="1" applyNumberFormat="1" applyFont="1" applyFill="1" applyAlignment="1">
      <alignment horizontal="right" vertical="top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center"/>
    </xf>
    <xf numFmtId="164" fontId="6" fillId="2" borderId="4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0</xdr:rowOff>
    </xdr:from>
    <xdr:to>
      <xdr:col>5</xdr:col>
      <xdr:colOff>57150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10" r="10519" b="22649"/>
        <a:stretch>
          <a:fillRect/>
        </a:stretch>
      </xdr:blipFill>
      <xdr:spPr bwMode="auto">
        <a:xfrm>
          <a:off x="1895475" y="0"/>
          <a:ext cx="4371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96"/>
  <sheetViews>
    <sheetView tabSelected="1" zoomScale="80" zoomScaleNormal="80" workbookViewId="0">
      <pane xSplit="8" ySplit="11" topLeftCell="I15" activePane="bottomRight" state="frozen"/>
      <selection pane="topRight" activeCell="I1" sqref="I1"/>
      <selection pane="bottomLeft" activeCell="A12" sqref="A12"/>
      <selection pane="bottomRight" activeCell="I22" sqref="I22:I26"/>
    </sheetView>
  </sheetViews>
  <sheetFormatPr defaultRowHeight="13.5" x14ac:dyDescent="0.25"/>
  <cols>
    <col min="1" max="1" width="4.7109375" style="1" customWidth="1"/>
    <col min="2" max="2" width="6.28515625" style="1" customWidth="1"/>
    <col min="3" max="3" width="4.7109375" style="2" customWidth="1"/>
    <col min="4" max="4" width="10.5703125" style="3" customWidth="1"/>
    <col min="5" max="5" width="66.85546875" style="3" customWidth="1"/>
    <col min="6" max="6" width="14" style="4" customWidth="1"/>
    <col min="7" max="7" width="14.140625" style="4" customWidth="1"/>
    <col min="8" max="8" width="15.85546875" style="4" customWidth="1"/>
    <col min="9" max="9" width="13.42578125" style="5" customWidth="1"/>
    <col min="10" max="10" width="15.28515625" style="5" customWidth="1"/>
    <col min="11" max="11" width="13.7109375" style="5" customWidth="1"/>
    <col min="12" max="12" width="16.5703125" style="4" customWidth="1"/>
    <col min="13" max="13" width="14.140625" style="4" bestFit="1" customWidth="1"/>
    <col min="14" max="14" width="15.5703125" style="4" customWidth="1"/>
    <col min="15" max="15" width="14" style="4" bestFit="1" customWidth="1"/>
    <col min="16" max="16" width="13.28515625" style="4" customWidth="1"/>
    <col min="17" max="17" width="14" style="152" bestFit="1" customWidth="1"/>
    <col min="18" max="19" width="14.140625" style="4" bestFit="1" customWidth="1"/>
    <col min="20" max="20" width="13.7109375" style="4" bestFit="1" customWidth="1"/>
    <col min="21" max="21" width="15.5703125" style="5" customWidth="1"/>
    <col min="22" max="22" width="16.140625" style="5" customWidth="1"/>
    <col min="23" max="23" width="13.140625" style="5" customWidth="1"/>
    <col min="24" max="24" width="18.28515625" style="4" customWidth="1"/>
    <col min="25" max="25" width="14" style="4" bestFit="1" customWidth="1"/>
    <col min="26" max="26" width="16" style="7" customWidth="1"/>
    <col min="27" max="27" width="19" style="4" customWidth="1"/>
    <col min="28" max="28" width="13.7109375" style="4" customWidth="1"/>
    <col min="29" max="29" width="14.7109375" style="4" bestFit="1" customWidth="1"/>
    <col min="30" max="30" width="14.7109375" style="4" customWidth="1"/>
    <col min="31" max="31" width="12.7109375" style="4" bestFit="1" customWidth="1"/>
    <col min="32" max="32" width="15.7109375" style="4" customWidth="1"/>
    <col min="33" max="33" width="12" style="8" customWidth="1"/>
    <col min="34" max="34" width="9.85546875" style="8" bestFit="1" customWidth="1"/>
    <col min="35" max="91" width="9.140625" style="8"/>
    <col min="92" max="16384" width="9.140625" style="1"/>
  </cols>
  <sheetData>
    <row r="1" spans="1:91" x14ac:dyDescent="0.25">
      <c r="L1" s="5"/>
      <c r="M1" s="5"/>
      <c r="N1" s="5"/>
      <c r="O1" s="5"/>
      <c r="P1" s="5"/>
      <c r="Q1" s="6"/>
      <c r="R1" s="5"/>
      <c r="S1" s="5"/>
      <c r="T1" s="5"/>
    </row>
    <row r="2" spans="1:91" x14ac:dyDescent="0.25">
      <c r="L2" s="5"/>
      <c r="M2" s="5"/>
      <c r="N2" s="5"/>
      <c r="O2" s="5"/>
      <c r="P2" s="5"/>
      <c r="Q2" s="6"/>
      <c r="R2" s="5"/>
      <c r="S2" s="5"/>
      <c r="T2" s="5"/>
    </row>
    <row r="3" spans="1:91" x14ac:dyDescent="0.25">
      <c r="L3" s="5"/>
      <c r="M3" s="5"/>
      <c r="N3" s="5"/>
      <c r="O3" s="5"/>
      <c r="P3" s="5"/>
      <c r="Q3" s="6"/>
      <c r="R3" s="5"/>
      <c r="S3" s="5"/>
      <c r="T3" s="5"/>
    </row>
    <row r="4" spans="1:91" x14ac:dyDescent="0.25">
      <c r="L4" s="5"/>
      <c r="M4" s="5"/>
      <c r="N4" s="5"/>
      <c r="O4" s="5"/>
      <c r="P4" s="5"/>
      <c r="Q4" s="6"/>
      <c r="R4" s="5"/>
      <c r="S4" s="5"/>
      <c r="T4" s="5"/>
    </row>
    <row r="5" spans="1:91" s="14" customFormat="1" ht="16.5" x14ac:dyDescent="0.3">
      <c r="A5" s="163" t="s">
        <v>0</v>
      </c>
      <c r="B5" s="163"/>
      <c r="C5" s="163"/>
      <c r="D5" s="163"/>
      <c r="E5" s="163"/>
      <c r="F5" s="163"/>
      <c r="G5" s="163"/>
      <c r="H5" s="163"/>
      <c r="I5" s="9"/>
      <c r="J5" s="9"/>
      <c r="K5" s="9"/>
      <c r="L5" s="9"/>
      <c r="M5" s="9"/>
      <c r="N5" s="9"/>
      <c r="O5" s="9"/>
      <c r="P5" s="9"/>
      <c r="Q5" s="10"/>
      <c r="R5" s="9"/>
      <c r="S5" s="9"/>
      <c r="T5" s="9"/>
      <c r="U5" s="9"/>
      <c r="V5" s="9"/>
      <c r="W5" s="9"/>
      <c r="X5" s="11"/>
      <c r="Y5" s="11"/>
      <c r="Z5" s="12"/>
      <c r="AA5" s="11"/>
      <c r="AB5" s="11"/>
      <c r="AC5" s="11"/>
      <c r="AD5" s="11"/>
      <c r="AE5" s="11"/>
      <c r="AF5" s="11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</row>
    <row r="6" spans="1:91" s="14" customFormat="1" ht="16.5" x14ac:dyDescent="0.3">
      <c r="A6" s="15" t="s">
        <v>1</v>
      </c>
      <c r="B6" s="16"/>
      <c r="C6" s="17"/>
      <c r="D6" s="17"/>
      <c r="E6" s="18"/>
      <c r="F6" s="19"/>
      <c r="G6" s="19"/>
      <c r="H6" s="19"/>
      <c r="I6" s="9"/>
      <c r="J6" s="9"/>
      <c r="K6" s="164"/>
      <c r="L6" s="165"/>
      <c r="M6" s="9"/>
      <c r="N6" s="9"/>
      <c r="O6" s="9"/>
      <c r="P6" s="9"/>
      <c r="Q6" s="10"/>
      <c r="R6" s="9"/>
      <c r="S6" s="9"/>
      <c r="T6" s="9"/>
      <c r="U6" s="9"/>
      <c r="V6" s="9"/>
      <c r="W6" s="9"/>
      <c r="X6" s="9"/>
      <c r="Y6" s="9"/>
      <c r="Z6" s="20"/>
      <c r="AA6" s="9"/>
      <c r="AB6" s="9"/>
      <c r="AC6" s="9"/>
      <c r="AD6" s="9"/>
      <c r="AE6" s="11"/>
      <c r="AF6" s="11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</row>
    <row r="7" spans="1:91" s="14" customFormat="1" ht="35.25" customHeight="1" x14ac:dyDescent="0.3">
      <c r="A7" s="166" t="s">
        <v>2</v>
      </c>
      <c r="B7" s="167"/>
      <c r="C7" s="167"/>
      <c r="D7" s="167"/>
      <c r="E7" s="167"/>
      <c r="F7" s="19"/>
      <c r="G7" s="19"/>
      <c r="H7" s="19"/>
      <c r="I7" s="9"/>
      <c r="J7" s="9"/>
      <c r="K7" s="9"/>
      <c r="L7" s="21"/>
      <c r="M7" s="9"/>
      <c r="N7" s="9"/>
      <c r="O7" s="9"/>
      <c r="P7" s="9"/>
      <c r="Q7" s="10"/>
      <c r="R7" s="9"/>
      <c r="S7" s="9"/>
      <c r="T7" s="9"/>
      <c r="U7" s="9"/>
      <c r="V7" s="9"/>
      <c r="W7" s="9"/>
      <c r="X7" s="11"/>
      <c r="Y7" s="11"/>
      <c r="Z7" s="12"/>
      <c r="AA7" s="11"/>
      <c r="AB7" s="11"/>
      <c r="AC7" s="11"/>
      <c r="AD7" s="11"/>
      <c r="AE7" s="11"/>
      <c r="AF7" s="11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</row>
    <row r="8" spans="1:91" s="14" customFormat="1" ht="16.5" x14ac:dyDescent="0.3">
      <c r="A8" s="22"/>
      <c r="B8" s="23"/>
      <c r="C8" s="24"/>
      <c r="D8" s="24"/>
      <c r="E8" s="24"/>
      <c r="F8" s="19"/>
      <c r="G8" s="19"/>
      <c r="H8" s="19"/>
      <c r="I8" s="9"/>
      <c r="J8" s="9"/>
      <c r="K8" s="9"/>
      <c r="L8" s="9"/>
      <c r="M8" s="9"/>
      <c r="N8" s="9"/>
      <c r="O8" s="9"/>
      <c r="P8" s="9"/>
      <c r="Q8" s="10"/>
      <c r="R8" s="9"/>
      <c r="S8" s="9"/>
      <c r="T8" s="9"/>
      <c r="U8" s="9"/>
      <c r="V8" s="9"/>
      <c r="W8" s="9"/>
      <c r="X8" s="11"/>
      <c r="Y8" s="11"/>
      <c r="Z8" s="12"/>
      <c r="AA8" s="11"/>
      <c r="AB8" s="11"/>
      <c r="AC8" s="11"/>
      <c r="AD8" s="11"/>
      <c r="AE8" s="11"/>
      <c r="AF8" s="11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</row>
    <row r="9" spans="1:91" ht="17.25" thickBot="1" x14ac:dyDescent="0.35">
      <c r="A9" s="22"/>
      <c r="B9" s="25" t="s">
        <v>3</v>
      </c>
      <c r="C9" s="26"/>
      <c r="D9" s="26"/>
      <c r="E9" s="26"/>
      <c r="F9" s="19"/>
      <c r="G9" s="19"/>
      <c r="H9" s="19"/>
      <c r="I9" s="9"/>
      <c r="J9" s="9"/>
      <c r="K9" s="9"/>
      <c r="L9" s="11"/>
      <c r="M9" s="11"/>
      <c r="N9" s="11"/>
      <c r="O9" s="11"/>
      <c r="P9" s="11"/>
      <c r="Q9" s="27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91" ht="17.25" customHeight="1" thickBot="1" x14ac:dyDescent="0.35">
      <c r="A10" s="28"/>
      <c r="B10" s="28"/>
      <c r="C10" s="29"/>
      <c r="D10" s="30"/>
      <c r="E10" s="30"/>
      <c r="F10" s="168" t="s">
        <v>4</v>
      </c>
      <c r="G10" s="168"/>
      <c r="H10" s="31" t="s">
        <v>5</v>
      </c>
      <c r="I10" s="169" t="s">
        <v>6</v>
      </c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72" t="s">
        <v>7</v>
      </c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4"/>
    </row>
    <row r="11" spans="1:91" ht="72" x14ac:dyDescent="0.25">
      <c r="A11" s="32" t="s">
        <v>8</v>
      </c>
      <c r="B11" s="32" t="s">
        <v>9</v>
      </c>
      <c r="C11" s="32" t="s">
        <v>10</v>
      </c>
      <c r="D11" s="33" t="s">
        <v>11</v>
      </c>
      <c r="E11" s="34" t="s">
        <v>12</v>
      </c>
      <c r="F11" s="35" t="s">
        <v>13</v>
      </c>
      <c r="G11" s="36" t="s">
        <v>14</v>
      </c>
      <c r="H11" s="35" t="s">
        <v>15</v>
      </c>
      <c r="I11" s="37" t="s">
        <v>16</v>
      </c>
      <c r="J11" s="37" t="s">
        <v>17</v>
      </c>
      <c r="K11" s="37" t="s">
        <v>18</v>
      </c>
      <c r="L11" s="38" t="s">
        <v>19</v>
      </c>
      <c r="M11" s="38" t="s">
        <v>20</v>
      </c>
      <c r="N11" s="38" t="s">
        <v>21</v>
      </c>
      <c r="O11" s="38" t="s">
        <v>22</v>
      </c>
      <c r="P11" s="38" t="s">
        <v>23</v>
      </c>
      <c r="Q11" s="38" t="s">
        <v>24</v>
      </c>
      <c r="R11" s="38" t="s">
        <v>25</v>
      </c>
      <c r="S11" s="38" t="s">
        <v>26</v>
      </c>
      <c r="T11" s="38" t="s">
        <v>27</v>
      </c>
      <c r="U11" s="39" t="s">
        <v>16</v>
      </c>
      <c r="V11" s="39" t="s">
        <v>17</v>
      </c>
      <c r="W11" s="39" t="s">
        <v>18</v>
      </c>
      <c r="X11" s="40" t="s">
        <v>28</v>
      </c>
      <c r="Y11" s="40" t="s">
        <v>20</v>
      </c>
      <c r="Z11" s="41" t="s">
        <v>21</v>
      </c>
      <c r="AA11" s="40" t="s">
        <v>29</v>
      </c>
      <c r="AB11" s="40" t="s">
        <v>30</v>
      </c>
      <c r="AC11" s="40" t="s">
        <v>24</v>
      </c>
      <c r="AD11" s="40" t="s">
        <v>31</v>
      </c>
      <c r="AE11" s="40" t="s">
        <v>26</v>
      </c>
      <c r="AF11" s="40" t="s">
        <v>27</v>
      </c>
    </row>
    <row r="12" spans="1:91" s="48" customFormat="1" ht="16.5" x14ac:dyDescent="0.25">
      <c r="A12" s="42"/>
      <c r="B12" s="42"/>
      <c r="C12" s="43"/>
      <c r="D12" s="44"/>
      <c r="E12" s="45" t="s">
        <v>32</v>
      </c>
      <c r="F12" s="46">
        <f>F13</f>
        <v>53356000</v>
      </c>
      <c r="G12" s="46">
        <f t="shared" ref="G12:AF12" si="0">G13</f>
        <v>6750000</v>
      </c>
      <c r="H12" s="46">
        <f t="shared" si="0"/>
        <v>0</v>
      </c>
      <c r="I12" s="46">
        <f t="shared" si="0"/>
        <v>0</v>
      </c>
      <c r="J12" s="46">
        <f t="shared" si="0"/>
        <v>0</v>
      </c>
      <c r="K12" s="46">
        <f t="shared" si="0"/>
        <v>0</v>
      </c>
      <c r="L12" s="46">
        <f t="shared" si="0"/>
        <v>0</v>
      </c>
      <c r="M12" s="46">
        <f t="shared" si="0"/>
        <v>0</v>
      </c>
      <c r="N12" s="46">
        <f t="shared" si="0"/>
        <v>0</v>
      </c>
      <c r="O12" s="46">
        <f t="shared" si="0"/>
        <v>0</v>
      </c>
      <c r="P12" s="46">
        <f t="shared" si="0"/>
        <v>0</v>
      </c>
      <c r="Q12" s="46">
        <f t="shared" si="0"/>
        <v>0</v>
      </c>
      <c r="R12" s="46">
        <f t="shared" si="0"/>
        <v>0</v>
      </c>
      <c r="S12" s="46">
        <f t="shared" si="0"/>
        <v>0</v>
      </c>
      <c r="T12" s="46">
        <f t="shared" si="0"/>
        <v>0</v>
      </c>
      <c r="U12" s="46">
        <f t="shared" si="0"/>
        <v>6750000</v>
      </c>
      <c r="V12" s="46">
        <f t="shared" si="0"/>
        <v>5010000</v>
      </c>
      <c r="W12" s="46">
        <f t="shared" si="0"/>
        <v>5010000</v>
      </c>
      <c r="X12" s="46">
        <f t="shared" si="0"/>
        <v>5010000</v>
      </c>
      <c r="Y12" s="46">
        <f t="shared" si="0"/>
        <v>5010000</v>
      </c>
      <c r="Z12" s="46">
        <f t="shared" si="0"/>
        <v>5010000</v>
      </c>
      <c r="AA12" s="46">
        <f t="shared" si="0"/>
        <v>5010000</v>
      </c>
      <c r="AB12" s="46">
        <f t="shared" si="0"/>
        <v>5010000</v>
      </c>
      <c r="AC12" s="46">
        <f t="shared" si="0"/>
        <v>5010000</v>
      </c>
      <c r="AD12" s="46">
        <f t="shared" si="0"/>
        <v>5010000</v>
      </c>
      <c r="AE12" s="46">
        <f t="shared" si="0"/>
        <v>1090000</v>
      </c>
      <c r="AF12" s="46">
        <f t="shared" si="0"/>
        <v>426000</v>
      </c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</row>
    <row r="13" spans="1:91" s="54" customFormat="1" ht="15" x14ac:dyDescent="0.3">
      <c r="A13" s="49"/>
      <c r="B13" s="49"/>
      <c r="C13" s="50"/>
      <c r="D13" s="51"/>
      <c r="E13" s="49" t="s">
        <v>33</v>
      </c>
      <c r="F13" s="52">
        <f>SUM(F14:F18)</f>
        <v>53356000</v>
      </c>
      <c r="G13" s="52">
        <f>SUM(G14:G18)</f>
        <v>6750000</v>
      </c>
      <c r="H13" s="52">
        <f t="shared" ref="H13:AF13" si="1">SUM(H14:H18)</f>
        <v>0</v>
      </c>
      <c r="I13" s="52">
        <f t="shared" si="1"/>
        <v>0</v>
      </c>
      <c r="J13" s="52">
        <f t="shared" si="1"/>
        <v>0</v>
      </c>
      <c r="K13" s="52">
        <f t="shared" si="1"/>
        <v>0</v>
      </c>
      <c r="L13" s="52">
        <f t="shared" si="1"/>
        <v>0</v>
      </c>
      <c r="M13" s="52">
        <f t="shared" si="1"/>
        <v>0</v>
      </c>
      <c r="N13" s="52">
        <f t="shared" si="1"/>
        <v>0</v>
      </c>
      <c r="O13" s="52">
        <f t="shared" si="1"/>
        <v>0</v>
      </c>
      <c r="P13" s="52">
        <f t="shared" si="1"/>
        <v>0</v>
      </c>
      <c r="Q13" s="52">
        <f t="shared" si="1"/>
        <v>0</v>
      </c>
      <c r="R13" s="52"/>
      <c r="S13" s="52">
        <f t="shared" si="1"/>
        <v>0</v>
      </c>
      <c r="T13" s="52">
        <f t="shared" si="1"/>
        <v>0</v>
      </c>
      <c r="U13" s="52">
        <f t="shared" si="1"/>
        <v>6750000</v>
      </c>
      <c r="V13" s="52">
        <f t="shared" si="1"/>
        <v>5010000</v>
      </c>
      <c r="W13" s="52">
        <f t="shared" si="1"/>
        <v>5010000</v>
      </c>
      <c r="X13" s="52">
        <f t="shared" si="1"/>
        <v>5010000</v>
      </c>
      <c r="Y13" s="52">
        <f t="shared" si="1"/>
        <v>5010000</v>
      </c>
      <c r="Z13" s="52">
        <f t="shared" si="1"/>
        <v>5010000</v>
      </c>
      <c r="AA13" s="52">
        <f>SUM(AA14:AA18)</f>
        <v>5010000</v>
      </c>
      <c r="AB13" s="52">
        <f t="shared" si="1"/>
        <v>5010000</v>
      </c>
      <c r="AC13" s="52">
        <f t="shared" si="1"/>
        <v>5010000</v>
      </c>
      <c r="AD13" s="52">
        <f t="shared" si="1"/>
        <v>5010000</v>
      </c>
      <c r="AE13" s="52">
        <f t="shared" si="1"/>
        <v>1090000</v>
      </c>
      <c r="AF13" s="52">
        <f t="shared" si="1"/>
        <v>426000</v>
      </c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</row>
    <row r="14" spans="1:91" s="62" customFormat="1" ht="16.5" x14ac:dyDescent="0.3">
      <c r="A14" s="55"/>
      <c r="B14" s="55"/>
      <c r="C14" s="33"/>
      <c r="D14" s="56">
        <v>6000000</v>
      </c>
      <c r="E14" s="57" t="s">
        <v>34</v>
      </c>
      <c r="F14" s="58">
        <f>SUM(U14:AF14)</f>
        <v>32272000</v>
      </c>
      <c r="G14" s="59">
        <f>SUM(U14)</f>
        <v>4300000</v>
      </c>
      <c r="H14" s="60">
        <f>SUM(I14:T14)</f>
        <v>0</v>
      </c>
      <c r="I14" s="58"/>
      <c r="J14" s="58"/>
      <c r="K14" s="58"/>
      <c r="L14" s="58"/>
      <c r="M14" s="58"/>
      <c r="N14" s="58"/>
      <c r="O14" s="58"/>
      <c r="P14" s="58"/>
      <c r="Q14" s="61"/>
      <c r="R14" s="58"/>
      <c r="S14" s="58"/>
      <c r="T14" s="58"/>
      <c r="U14" s="58">
        <v>4300000</v>
      </c>
      <c r="V14" s="58">
        <v>3100000</v>
      </c>
      <c r="W14" s="58">
        <v>3100000</v>
      </c>
      <c r="X14" s="58">
        <v>3100000</v>
      </c>
      <c r="Y14" s="58">
        <v>3100000</v>
      </c>
      <c r="Z14" s="58">
        <v>3100000</v>
      </c>
      <c r="AA14" s="58">
        <v>3100000</v>
      </c>
      <c r="AB14" s="58">
        <v>3100000</v>
      </c>
      <c r="AC14" s="58">
        <v>3100000</v>
      </c>
      <c r="AD14" s="58">
        <v>3100000</v>
      </c>
      <c r="AE14" s="58">
        <v>50000</v>
      </c>
      <c r="AF14" s="58">
        <v>22000</v>
      </c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</row>
    <row r="15" spans="1:91" s="62" customFormat="1" ht="16.5" x14ac:dyDescent="0.3">
      <c r="A15" s="55"/>
      <c r="B15" s="55"/>
      <c r="C15" s="33"/>
      <c r="D15" s="56">
        <v>6010000</v>
      </c>
      <c r="E15" s="57" t="s">
        <v>35</v>
      </c>
      <c r="F15" s="58">
        <f>SUM(U15:AF15)</f>
        <v>5389000</v>
      </c>
      <c r="G15" s="59">
        <f>SUM(U15)</f>
        <v>750000</v>
      </c>
      <c r="H15" s="60">
        <f>SUM(I15:T15)</f>
        <v>0</v>
      </c>
      <c r="I15" s="58"/>
      <c r="J15" s="58"/>
      <c r="K15" s="58"/>
      <c r="L15" s="58"/>
      <c r="M15" s="58"/>
      <c r="N15" s="58"/>
      <c r="O15" s="58"/>
      <c r="P15" s="58"/>
      <c r="Q15" s="61"/>
      <c r="R15" s="58"/>
      <c r="S15" s="58"/>
      <c r="T15" s="58"/>
      <c r="U15" s="58">
        <v>750000</v>
      </c>
      <c r="V15" s="58">
        <v>510000</v>
      </c>
      <c r="W15" s="58">
        <v>510000</v>
      </c>
      <c r="X15" s="58">
        <v>510000</v>
      </c>
      <c r="Y15" s="58">
        <v>510000</v>
      </c>
      <c r="Z15" s="58">
        <v>510000</v>
      </c>
      <c r="AA15" s="58">
        <v>510000</v>
      </c>
      <c r="AB15" s="58">
        <v>510000</v>
      </c>
      <c r="AC15" s="58">
        <v>510000</v>
      </c>
      <c r="AD15" s="58">
        <v>510000</v>
      </c>
      <c r="AE15" s="58">
        <v>40000</v>
      </c>
      <c r="AF15" s="58">
        <v>9000</v>
      </c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</row>
    <row r="16" spans="1:91" ht="16.5" x14ac:dyDescent="0.3">
      <c r="A16" s="63"/>
      <c r="B16" s="63"/>
      <c r="C16" s="64"/>
      <c r="D16" s="56">
        <v>6020000</v>
      </c>
      <c r="E16" s="57" t="s">
        <v>36</v>
      </c>
      <c r="F16" s="58">
        <f>SUM(U16:AF16)</f>
        <v>15695000</v>
      </c>
      <c r="G16" s="59">
        <f>SUM(U16)</f>
        <v>1700000</v>
      </c>
      <c r="H16" s="60">
        <f>SUM(I16:T16)</f>
        <v>0</v>
      </c>
      <c r="I16" s="65"/>
      <c r="J16" s="65"/>
      <c r="K16" s="65"/>
      <c r="L16" s="66"/>
      <c r="M16" s="66"/>
      <c r="N16" s="66"/>
      <c r="O16" s="66"/>
      <c r="P16" s="66"/>
      <c r="Q16" s="67"/>
      <c r="R16" s="66"/>
      <c r="S16" s="66"/>
      <c r="T16" s="66"/>
      <c r="U16" s="65">
        <v>1700000</v>
      </c>
      <c r="V16" s="65">
        <v>1400000</v>
      </c>
      <c r="W16" s="65">
        <v>1400000</v>
      </c>
      <c r="X16" s="65">
        <v>1400000</v>
      </c>
      <c r="Y16" s="65">
        <v>1400000</v>
      </c>
      <c r="Z16" s="65">
        <v>1400000</v>
      </c>
      <c r="AA16" s="65">
        <v>1400000</v>
      </c>
      <c r="AB16" s="65">
        <v>1400000</v>
      </c>
      <c r="AC16" s="65">
        <v>1400000</v>
      </c>
      <c r="AD16" s="65">
        <v>1400000</v>
      </c>
      <c r="AE16" s="65">
        <v>1000000</v>
      </c>
      <c r="AF16" s="65">
        <v>395000</v>
      </c>
    </row>
    <row r="17" spans="1:91" ht="16.5" x14ac:dyDescent="0.3">
      <c r="A17" s="63"/>
      <c r="B17" s="63"/>
      <c r="C17" s="64"/>
      <c r="D17" s="56">
        <v>2310000</v>
      </c>
      <c r="E17" s="57" t="s">
        <v>37</v>
      </c>
      <c r="F17" s="58">
        <f>SUM(U17:AF17)</f>
        <v>0</v>
      </c>
      <c r="G17" s="59">
        <f>H17</f>
        <v>0</v>
      </c>
      <c r="H17" s="60">
        <f>SUM(I17:T17)</f>
        <v>0</v>
      </c>
      <c r="I17" s="65"/>
      <c r="J17" s="65"/>
      <c r="K17" s="65"/>
      <c r="L17" s="66"/>
      <c r="M17" s="66"/>
      <c r="N17" s="66"/>
      <c r="O17" s="66"/>
      <c r="P17" s="66"/>
      <c r="Q17" s="67"/>
      <c r="R17" s="66"/>
      <c r="S17" s="66"/>
      <c r="T17" s="66"/>
      <c r="U17" s="65"/>
      <c r="V17" s="65"/>
      <c r="W17" s="65"/>
      <c r="X17" s="66"/>
      <c r="Y17" s="66"/>
      <c r="Z17" s="68"/>
      <c r="AA17" s="66"/>
      <c r="AB17" s="66"/>
      <c r="AC17" s="66"/>
      <c r="AD17" s="66"/>
      <c r="AE17" s="66"/>
      <c r="AF17" s="66"/>
    </row>
    <row r="18" spans="1:91" ht="16.5" x14ac:dyDescent="0.3">
      <c r="A18" s="63"/>
      <c r="B18" s="63"/>
      <c r="C18" s="64"/>
      <c r="D18" s="69"/>
      <c r="E18" s="57" t="s">
        <v>38</v>
      </c>
      <c r="F18" s="70"/>
      <c r="G18" s="59">
        <f>H18</f>
        <v>0</v>
      </c>
      <c r="H18" s="60"/>
      <c r="I18" s="71"/>
      <c r="J18" s="71"/>
      <c r="K18" s="71"/>
      <c r="L18" s="72"/>
      <c r="M18" s="72"/>
      <c r="N18" s="72"/>
      <c r="O18" s="72"/>
      <c r="P18" s="72"/>
      <c r="Q18" s="73"/>
      <c r="R18" s="72"/>
      <c r="S18" s="72"/>
      <c r="T18" s="72"/>
      <c r="U18" s="71"/>
      <c r="V18" s="71"/>
      <c r="W18" s="71"/>
      <c r="X18" s="72"/>
      <c r="Y18" s="72"/>
      <c r="Z18" s="74"/>
      <c r="AA18" s="72"/>
      <c r="AB18" s="72"/>
      <c r="AC18" s="72"/>
      <c r="AD18" s="72"/>
      <c r="AE18" s="72"/>
      <c r="AF18" s="72"/>
    </row>
    <row r="19" spans="1:91" s="76" customFormat="1" ht="16.5" x14ac:dyDescent="0.3">
      <c r="A19" s="42"/>
      <c r="B19" s="42"/>
      <c r="C19" s="43"/>
      <c r="D19" s="44"/>
      <c r="E19" s="45" t="s">
        <v>39</v>
      </c>
      <c r="F19" s="46">
        <f>SUM(F20+F37+F41+F44+F125+F132+F138+F139+F140+F141+F142+F143+F144)</f>
        <v>53491000</v>
      </c>
      <c r="G19" s="46">
        <f>SUM(G20+G37+G41+G44+G125+G132+G138+G139+G140+G141+G142+G143+G144)</f>
        <v>6750000</v>
      </c>
      <c r="H19" s="46">
        <f>SUM(H20+H37+H41+H44+H125+H132+H138+H139+H140+H141+H142+H143+H144)</f>
        <v>2780444</v>
      </c>
      <c r="I19" s="46">
        <f>SUM(I20+I37+I41+I44+I125+I132+I138+I139+I140+I141+I142+I143+I144)</f>
        <v>2780444</v>
      </c>
      <c r="J19" s="46">
        <f t="shared" ref="J19:Q19" si="2">SUM(J20+J37+J41+J44+J125+J132+J138+J139+J140+J141+J142+J143+J144)</f>
        <v>0</v>
      </c>
      <c r="K19" s="46">
        <f t="shared" si="2"/>
        <v>0</v>
      </c>
      <c r="L19" s="46">
        <f t="shared" si="2"/>
        <v>0</v>
      </c>
      <c r="M19" s="46">
        <f t="shared" si="2"/>
        <v>0</v>
      </c>
      <c r="N19" s="46">
        <f t="shared" si="2"/>
        <v>0</v>
      </c>
      <c r="O19" s="46">
        <f t="shared" si="2"/>
        <v>0</v>
      </c>
      <c r="P19" s="46">
        <f t="shared" si="2"/>
        <v>0</v>
      </c>
      <c r="Q19" s="46">
        <f t="shared" si="2"/>
        <v>0</v>
      </c>
      <c r="R19" s="46"/>
      <c r="S19" s="46">
        <f t="shared" ref="S19:AF19" si="3">SUM(S20+S37+S41+S44+S125+S132+S138+S139+S140+S141+S142+S143+S144)</f>
        <v>0</v>
      </c>
      <c r="T19" s="46">
        <f t="shared" si="3"/>
        <v>0</v>
      </c>
      <c r="U19" s="46">
        <f t="shared" si="3"/>
        <v>6750000</v>
      </c>
      <c r="V19" s="46">
        <f t="shared" si="3"/>
        <v>5060000</v>
      </c>
      <c r="W19" s="46">
        <f t="shared" si="3"/>
        <v>5060000</v>
      </c>
      <c r="X19" s="46">
        <f>SUM(X20+H37+X41+X44+X125+X132+X138+X139+X140+X141+X142+X143+X144)</f>
        <v>5010000</v>
      </c>
      <c r="Y19" s="46">
        <f t="shared" si="3"/>
        <v>5010000</v>
      </c>
      <c r="Z19" s="46">
        <f t="shared" si="3"/>
        <v>5010000</v>
      </c>
      <c r="AA19" s="46">
        <f t="shared" si="3"/>
        <v>5010000</v>
      </c>
      <c r="AB19" s="46">
        <f t="shared" si="3"/>
        <v>5010000</v>
      </c>
      <c r="AC19" s="46">
        <f t="shared" si="3"/>
        <v>5060000</v>
      </c>
      <c r="AD19" s="46">
        <f t="shared" si="3"/>
        <v>5010000</v>
      </c>
      <c r="AE19" s="46">
        <f t="shared" si="3"/>
        <v>1090000</v>
      </c>
      <c r="AF19" s="46">
        <f t="shared" si="3"/>
        <v>426000</v>
      </c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</row>
    <row r="20" spans="1:91" s="54" customFormat="1" ht="15" x14ac:dyDescent="0.3">
      <c r="A20" s="49"/>
      <c r="B20" s="49"/>
      <c r="C20" s="77">
        <v>600</v>
      </c>
      <c r="D20" s="78"/>
      <c r="E20" s="79" t="s">
        <v>40</v>
      </c>
      <c r="F20" s="80">
        <f>F21+F33</f>
        <v>32272000</v>
      </c>
      <c r="G20" s="80">
        <f>G21+G33</f>
        <v>4300000</v>
      </c>
      <c r="H20" s="80">
        <f>H21+H33</f>
        <v>2264885</v>
      </c>
      <c r="I20" s="80">
        <f>I21+I33</f>
        <v>2264885</v>
      </c>
      <c r="J20" s="80">
        <f t="shared" ref="J20:AF20" si="4">J21+J33</f>
        <v>0</v>
      </c>
      <c r="K20" s="80">
        <f t="shared" si="4"/>
        <v>0</v>
      </c>
      <c r="L20" s="80">
        <f t="shared" si="4"/>
        <v>0</v>
      </c>
      <c r="M20" s="80">
        <f t="shared" si="4"/>
        <v>0</v>
      </c>
      <c r="N20" s="80">
        <f t="shared" si="4"/>
        <v>0</v>
      </c>
      <c r="O20" s="80">
        <f t="shared" si="4"/>
        <v>0</v>
      </c>
      <c r="P20" s="80">
        <f t="shared" si="4"/>
        <v>0</v>
      </c>
      <c r="Q20" s="80">
        <f t="shared" si="4"/>
        <v>0</v>
      </c>
      <c r="R20" s="80"/>
      <c r="S20" s="80">
        <f t="shared" si="4"/>
        <v>0</v>
      </c>
      <c r="T20" s="80">
        <f t="shared" si="4"/>
        <v>0</v>
      </c>
      <c r="U20" s="80">
        <f t="shared" si="4"/>
        <v>4300000</v>
      </c>
      <c r="V20" s="80">
        <f t="shared" si="4"/>
        <v>3100000</v>
      </c>
      <c r="W20" s="80">
        <f t="shared" si="4"/>
        <v>3100000</v>
      </c>
      <c r="X20" s="80">
        <f t="shared" si="4"/>
        <v>3100000</v>
      </c>
      <c r="Y20" s="80">
        <f t="shared" si="4"/>
        <v>3100000</v>
      </c>
      <c r="Z20" s="80">
        <f t="shared" si="4"/>
        <v>3100000</v>
      </c>
      <c r="AA20" s="80">
        <f t="shared" si="4"/>
        <v>3100000</v>
      </c>
      <c r="AB20" s="80">
        <f t="shared" si="4"/>
        <v>3100000</v>
      </c>
      <c r="AC20" s="80">
        <f t="shared" si="4"/>
        <v>3100000</v>
      </c>
      <c r="AD20" s="80">
        <f t="shared" si="4"/>
        <v>3100000</v>
      </c>
      <c r="AE20" s="80">
        <f t="shared" si="4"/>
        <v>50000</v>
      </c>
      <c r="AF20" s="80">
        <f t="shared" si="4"/>
        <v>22000</v>
      </c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</row>
    <row r="21" spans="1:91" s="86" customFormat="1" ht="16.5" x14ac:dyDescent="0.25">
      <c r="A21" s="81"/>
      <c r="B21" s="81"/>
      <c r="C21" s="82"/>
      <c r="D21" s="83">
        <v>6001</v>
      </c>
      <c r="E21" s="84" t="s">
        <v>41</v>
      </c>
      <c r="F21" s="85">
        <f>SUM(F22:F32)</f>
        <v>32272000</v>
      </c>
      <c r="G21" s="85">
        <f>SUM(G22:G32)</f>
        <v>4300000</v>
      </c>
      <c r="H21" s="85">
        <f>SUM(H22:H32)</f>
        <v>2264885</v>
      </c>
      <c r="I21" s="85">
        <f>SUM(I22:I32)</f>
        <v>2264885</v>
      </c>
      <c r="J21" s="85">
        <f t="shared" ref="J21:P21" si="5">SUM(J22:J32)</f>
        <v>0</v>
      </c>
      <c r="K21" s="85">
        <f t="shared" si="5"/>
        <v>0</v>
      </c>
      <c r="L21" s="85">
        <f t="shared" si="5"/>
        <v>0</v>
      </c>
      <c r="M21" s="85">
        <f t="shared" si="5"/>
        <v>0</v>
      </c>
      <c r="N21" s="85">
        <f t="shared" si="5"/>
        <v>0</v>
      </c>
      <c r="O21" s="85">
        <f t="shared" si="5"/>
        <v>0</v>
      </c>
      <c r="P21" s="85">
        <f t="shared" si="5"/>
        <v>0</v>
      </c>
      <c r="Q21" s="85">
        <f>SUM(Q22:Q32)</f>
        <v>0</v>
      </c>
      <c r="R21" s="85"/>
      <c r="S21" s="85">
        <f t="shared" ref="S21:AF21" si="6">SUM(S22:S32)</f>
        <v>0</v>
      </c>
      <c r="T21" s="85">
        <f t="shared" si="6"/>
        <v>0</v>
      </c>
      <c r="U21" s="85">
        <f t="shared" si="6"/>
        <v>4300000</v>
      </c>
      <c r="V21" s="85">
        <f t="shared" si="6"/>
        <v>3100000</v>
      </c>
      <c r="W21" s="85">
        <f t="shared" si="6"/>
        <v>3100000</v>
      </c>
      <c r="X21" s="85">
        <f t="shared" si="6"/>
        <v>3100000</v>
      </c>
      <c r="Y21" s="85">
        <f t="shared" si="6"/>
        <v>3100000</v>
      </c>
      <c r="Z21" s="85">
        <f t="shared" si="6"/>
        <v>3100000</v>
      </c>
      <c r="AA21" s="85">
        <f t="shared" si="6"/>
        <v>3100000</v>
      </c>
      <c r="AB21" s="85">
        <f t="shared" si="6"/>
        <v>3100000</v>
      </c>
      <c r="AC21" s="85">
        <f t="shared" si="6"/>
        <v>3100000</v>
      </c>
      <c r="AD21" s="85">
        <f t="shared" si="6"/>
        <v>3100000</v>
      </c>
      <c r="AE21" s="85">
        <f t="shared" si="6"/>
        <v>50000</v>
      </c>
      <c r="AF21" s="85">
        <f t="shared" si="6"/>
        <v>22000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</row>
    <row r="22" spans="1:91" ht="16.5" x14ac:dyDescent="0.3">
      <c r="A22" s="63"/>
      <c r="B22" s="63"/>
      <c r="C22" s="87"/>
      <c r="D22" s="88">
        <v>6001001</v>
      </c>
      <c r="E22" s="89" t="s">
        <v>42</v>
      </c>
      <c r="F22" s="90">
        <f>SUM(U22:AF22)</f>
        <v>26463040</v>
      </c>
      <c r="G22" s="90">
        <f>SUM(U22)</f>
        <v>3526000</v>
      </c>
      <c r="H22" s="91">
        <f>SUM(I22:T22)</f>
        <v>580023</v>
      </c>
      <c r="I22" s="66">
        <v>580023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>
        <v>3526000</v>
      </c>
      <c r="V22" s="66">
        <v>2542000</v>
      </c>
      <c r="W22" s="66">
        <v>2542000</v>
      </c>
      <c r="X22" s="66">
        <v>2542000</v>
      </c>
      <c r="Y22" s="66">
        <v>2542000</v>
      </c>
      <c r="Z22" s="66">
        <v>2542000</v>
      </c>
      <c r="AA22" s="66">
        <v>2542000</v>
      </c>
      <c r="AB22" s="66">
        <v>2542000</v>
      </c>
      <c r="AC22" s="66">
        <v>2542000</v>
      </c>
      <c r="AD22" s="66">
        <v>2542000</v>
      </c>
      <c r="AE22" s="66">
        <v>41000</v>
      </c>
      <c r="AF22" s="66">
        <v>18040</v>
      </c>
    </row>
    <row r="23" spans="1:91" ht="16.5" x14ac:dyDescent="0.3">
      <c r="A23" s="63"/>
      <c r="B23" s="63"/>
      <c r="C23" s="87"/>
      <c r="D23" s="88">
        <v>6001002</v>
      </c>
      <c r="E23" s="89" t="s">
        <v>43</v>
      </c>
      <c r="F23" s="90">
        <f t="shared" ref="F23:F30" si="7">SUM(U23:AF23)</f>
        <v>968160</v>
      </c>
      <c r="G23" s="90">
        <f t="shared" ref="G23:G32" si="8">SUM(U23)</f>
        <v>129000</v>
      </c>
      <c r="H23" s="91">
        <f t="shared" ref="H23:H32" si="9">SUM(I23:T23)</f>
        <v>0</v>
      </c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>
        <v>129000</v>
      </c>
      <c r="V23" s="66">
        <v>93000</v>
      </c>
      <c r="W23" s="66">
        <v>93000</v>
      </c>
      <c r="X23" s="66">
        <v>93000</v>
      </c>
      <c r="Y23" s="66">
        <v>93000</v>
      </c>
      <c r="Z23" s="66">
        <v>93000</v>
      </c>
      <c r="AA23" s="66">
        <v>93000</v>
      </c>
      <c r="AB23" s="66">
        <v>93000</v>
      </c>
      <c r="AC23" s="66">
        <v>93000</v>
      </c>
      <c r="AD23" s="66">
        <v>93000</v>
      </c>
      <c r="AE23" s="66">
        <v>1500</v>
      </c>
      <c r="AF23" s="66">
        <v>660</v>
      </c>
    </row>
    <row r="24" spans="1:91" ht="16.5" x14ac:dyDescent="0.3">
      <c r="A24" s="63"/>
      <c r="B24" s="63"/>
      <c r="C24" s="87"/>
      <c r="D24" s="88">
        <v>6001003</v>
      </c>
      <c r="E24" s="89" t="s">
        <v>44</v>
      </c>
      <c r="F24" s="90">
        <f t="shared" si="7"/>
        <v>2259040</v>
      </c>
      <c r="G24" s="90">
        <f t="shared" si="8"/>
        <v>301000</v>
      </c>
      <c r="H24" s="91">
        <f t="shared" si="9"/>
        <v>119883</v>
      </c>
      <c r="I24" s="66">
        <v>119883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>
        <v>301000</v>
      </c>
      <c r="V24" s="66">
        <v>217000</v>
      </c>
      <c r="W24" s="66">
        <v>217000</v>
      </c>
      <c r="X24" s="66">
        <v>217000</v>
      </c>
      <c r="Y24" s="66">
        <v>217000</v>
      </c>
      <c r="Z24" s="66">
        <v>217000</v>
      </c>
      <c r="AA24" s="66">
        <v>217000</v>
      </c>
      <c r="AB24" s="66">
        <v>217000</v>
      </c>
      <c r="AC24" s="66">
        <v>217000</v>
      </c>
      <c r="AD24" s="66">
        <v>217000</v>
      </c>
      <c r="AE24" s="66">
        <v>3500</v>
      </c>
      <c r="AF24" s="66">
        <v>1540</v>
      </c>
    </row>
    <row r="25" spans="1:91" ht="16.5" x14ac:dyDescent="0.3">
      <c r="A25" s="63"/>
      <c r="B25" s="63"/>
      <c r="C25" s="87"/>
      <c r="D25" s="88">
        <v>6001004</v>
      </c>
      <c r="E25" s="89" t="s">
        <v>45</v>
      </c>
      <c r="F25" s="90">
        <f t="shared" si="7"/>
        <v>968160</v>
      </c>
      <c r="G25" s="90">
        <f t="shared" si="8"/>
        <v>129000</v>
      </c>
      <c r="H25" s="91">
        <f t="shared" si="9"/>
        <v>118979</v>
      </c>
      <c r="I25" s="66">
        <v>118979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>
        <v>129000</v>
      </c>
      <c r="V25" s="66">
        <v>93000</v>
      </c>
      <c r="W25" s="66">
        <v>93000</v>
      </c>
      <c r="X25" s="66">
        <v>93000</v>
      </c>
      <c r="Y25" s="66">
        <v>93000</v>
      </c>
      <c r="Z25" s="66">
        <v>93000</v>
      </c>
      <c r="AA25" s="66">
        <v>93000</v>
      </c>
      <c r="AB25" s="66">
        <v>93000</v>
      </c>
      <c r="AC25" s="66">
        <v>93000</v>
      </c>
      <c r="AD25" s="66">
        <v>93000</v>
      </c>
      <c r="AE25" s="66">
        <v>1500</v>
      </c>
      <c r="AF25" s="66">
        <v>660</v>
      </c>
    </row>
    <row r="26" spans="1:91" ht="16.5" x14ac:dyDescent="0.3">
      <c r="A26" s="63"/>
      <c r="B26" s="63"/>
      <c r="C26" s="87"/>
      <c r="D26" s="88">
        <v>6001005</v>
      </c>
      <c r="E26" s="89" t="s">
        <v>46</v>
      </c>
      <c r="F26" s="90">
        <f t="shared" si="7"/>
        <v>1613600</v>
      </c>
      <c r="G26" s="90">
        <f t="shared" si="8"/>
        <v>215000</v>
      </c>
      <c r="H26" s="91">
        <f t="shared" si="9"/>
        <v>1446000</v>
      </c>
      <c r="I26" s="66">
        <v>1446000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>
        <v>215000</v>
      </c>
      <c r="V26" s="66">
        <v>155000</v>
      </c>
      <c r="W26" s="66">
        <v>155000</v>
      </c>
      <c r="X26" s="66">
        <v>155000</v>
      </c>
      <c r="Y26" s="66">
        <v>155000</v>
      </c>
      <c r="Z26" s="66">
        <v>155000</v>
      </c>
      <c r="AA26" s="66">
        <v>155000</v>
      </c>
      <c r="AB26" s="66">
        <v>155000</v>
      </c>
      <c r="AC26" s="66">
        <v>155000</v>
      </c>
      <c r="AD26" s="66">
        <v>155000</v>
      </c>
      <c r="AE26" s="66">
        <v>2500</v>
      </c>
      <c r="AF26" s="66">
        <v>1100</v>
      </c>
    </row>
    <row r="27" spans="1:91" ht="16.5" x14ac:dyDescent="0.3">
      <c r="A27" s="63"/>
      <c r="B27" s="63"/>
      <c r="C27" s="87"/>
      <c r="D27" s="88">
        <v>6001006</v>
      </c>
      <c r="E27" s="89" t="s">
        <v>47</v>
      </c>
      <c r="F27" s="90">
        <f t="shared" si="7"/>
        <v>0</v>
      </c>
      <c r="G27" s="90">
        <f t="shared" si="8"/>
        <v>0</v>
      </c>
      <c r="H27" s="91">
        <f t="shared" si="9"/>
        <v>0</v>
      </c>
      <c r="I27" s="66"/>
      <c r="J27" s="66"/>
      <c r="K27" s="66"/>
      <c r="L27" s="66"/>
      <c r="M27" s="66"/>
      <c r="N27" s="66"/>
      <c r="O27" s="66"/>
      <c r="P27" s="66"/>
      <c r="Q27" s="67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</row>
    <row r="28" spans="1:91" ht="16.5" x14ac:dyDescent="0.3">
      <c r="A28" s="63"/>
      <c r="B28" s="63"/>
      <c r="C28" s="87"/>
      <c r="D28" s="88">
        <v>6001007</v>
      </c>
      <c r="E28" s="89" t="s">
        <v>48</v>
      </c>
      <c r="F28" s="90">
        <f t="shared" si="7"/>
        <v>0</v>
      </c>
      <c r="G28" s="90">
        <f t="shared" si="8"/>
        <v>0</v>
      </c>
      <c r="H28" s="91">
        <f t="shared" si="9"/>
        <v>0</v>
      </c>
      <c r="I28" s="66"/>
      <c r="J28" s="66"/>
      <c r="K28" s="66"/>
      <c r="L28" s="66"/>
      <c r="M28" s="66"/>
      <c r="N28" s="66"/>
      <c r="O28" s="66"/>
      <c r="P28" s="66"/>
      <c r="Q28" s="67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</row>
    <row r="29" spans="1:91" ht="16.5" x14ac:dyDescent="0.3">
      <c r="A29" s="63"/>
      <c r="B29" s="63"/>
      <c r="C29" s="87"/>
      <c r="D29" s="88">
        <v>6001008</v>
      </c>
      <c r="E29" s="89" t="s">
        <v>49</v>
      </c>
      <c r="F29" s="90">
        <f t="shared" si="7"/>
        <v>0</v>
      </c>
      <c r="G29" s="90">
        <f t="shared" si="8"/>
        <v>0</v>
      </c>
      <c r="H29" s="91">
        <f t="shared" si="9"/>
        <v>0</v>
      </c>
      <c r="I29" s="66"/>
      <c r="J29" s="66"/>
      <c r="K29" s="66"/>
      <c r="L29" s="66"/>
      <c r="M29" s="66"/>
      <c r="N29" s="66"/>
      <c r="O29" s="66"/>
      <c r="P29" s="66"/>
      <c r="Q29" s="67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</row>
    <row r="30" spans="1:91" ht="16.5" x14ac:dyDescent="0.3">
      <c r="A30" s="63"/>
      <c r="B30" s="63"/>
      <c r="C30" s="87"/>
      <c r="D30" s="88">
        <v>6001013</v>
      </c>
      <c r="E30" s="89" t="s">
        <v>50</v>
      </c>
      <c r="F30" s="90">
        <f t="shared" si="7"/>
        <v>0</v>
      </c>
      <c r="G30" s="90">
        <f t="shared" si="8"/>
        <v>0</v>
      </c>
      <c r="H30" s="91">
        <f t="shared" si="9"/>
        <v>0</v>
      </c>
      <c r="I30" s="66"/>
      <c r="J30" s="66"/>
      <c r="K30" s="66"/>
      <c r="L30" s="66"/>
      <c r="M30" s="66"/>
      <c r="N30" s="66"/>
      <c r="O30" s="66"/>
      <c r="P30" s="66"/>
      <c r="Q30" s="67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  <row r="31" spans="1:91" ht="16.5" x14ac:dyDescent="0.3">
      <c r="A31" s="63"/>
      <c r="B31" s="63"/>
      <c r="C31" s="87"/>
      <c r="D31" s="88">
        <v>6001014</v>
      </c>
      <c r="E31" s="89" t="s">
        <v>51</v>
      </c>
      <c r="F31" s="90"/>
      <c r="G31" s="90">
        <f t="shared" si="8"/>
        <v>0</v>
      </c>
      <c r="H31" s="91">
        <f t="shared" si="9"/>
        <v>0</v>
      </c>
      <c r="I31" s="66"/>
      <c r="J31" s="66"/>
      <c r="K31" s="66"/>
      <c r="L31" s="66"/>
      <c r="M31" s="66"/>
      <c r="N31" s="66"/>
      <c r="O31" s="66"/>
      <c r="P31" s="66"/>
      <c r="Q31" s="67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91" ht="16.5" x14ac:dyDescent="0.3">
      <c r="A32" s="63"/>
      <c r="B32" s="63"/>
      <c r="C32" s="87"/>
      <c r="D32" s="88">
        <v>6001099</v>
      </c>
      <c r="E32" s="89" t="s">
        <v>52</v>
      </c>
      <c r="F32" s="90"/>
      <c r="G32" s="90">
        <f t="shared" si="8"/>
        <v>0</v>
      </c>
      <c r="H32" s="91">
        <f t="shared" si="9"/>
        <v>0</v>
      </c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</row>
    <row r="33" spans="1:91" s="86" customFormat="1" ht="16.5" x14ac:dyDescent="0.25">
      <c r="A33" s="81"/>
      <c r="B33" s="81"/>
      <c r="C33" s="82"/>
      <c r="D33" s="83">
        <v>6002</v>
      </c>
      <c r="E33" s="84" t="s">
        <v>53</v>
      </c>
      <c r="F33" s="92">
        <f t="shared" ref="F33:AF33" si="10">SUM(F34:F36)</f>
        <v>0</v>
      </c>
      <c r="G33" s="90">
        <f>SUM(U33:AF33)</f>
        <v>0</v>
      </c>
      <c r="H33" s="92">
        <f t="shared" si="10"/>
        <v>0</v>
      </c>
      <c r="I33" s="92">
        <f t="shared" si="10"/>
        <v>0</v>
      </c>
      <c r="J33" s="92">
        <f t="shared" si="10"/>
        <v>0</v>
      </c>
      <c r="K33" s="92">
        <f t="shared" si="10"/>
        <v>0</v>
      </c>
      <c r="L33" s="92">
        <f t="shared" si="10"/>
        <v>0</v>
      </c>
      <c r="M33" s="92">
        <f t="shared" si="10"/>
        <v>0</v>
      </c>
      <c r="N33" s="92">
        <f t="shared" si="10"/>
        <v>0</v>
      </c>
      <c r="O33" s="92">
        <f t="shared" si="10"/>
        <v>0</v>
      </c>
      <c r="P33" s="92">
        <f t="shared" si="10"/>
        <v>0</v>
      </c>
      <c r="Q33" s="92">
        <f t="shared" si="10"/>
        <v>0</v>
      </c>
      <c r="R33" s="92"/>
      <c r="S33" s="92">
        <f t="shared" si="10"/>
        <v>0</v>
      </c>
      <c r="T33" s="92">
        <f t="shared" si="10"/>
        <v>0</v>
      </c>
      <c r="U33" s="92">
        <f t="shared" si="10"/>
        <v>0</v>
      </c>
      <c r="V33" s="92">
        <f t="shared" si="10"/>
        <v>0</v>
      </c>
      <c r="W33" s="92">
        <f t="shared" si="10"/>
        <v>0</v>
      </c>
      <c r="X33" s="92">
        <f t="shared" si="10"/>
        <v>0</v>
      </c>
      <c r="Y33" s="92">
        <f t="shared" si="10"/>
        <v>0</v>
      </c>
      <c r="Z33" s="92">
        <f t="shared" si="10"/>
        <v>0</v>
      </c>
      <c r="AA33" s="92">
        <f t="shared" si="10"/>
        <v>0</v>
      </c>
      <c r="AB33" s="92">
        <f t="shared" si="10"/>
        <v>0</v>
      </c>
      <c r="AC33" s="92">
        <f t="shared" si="10"/>
        <v>0</v>
      </c>
      <c r="AD33" s="92">
        <f t="shared" si="10"/>
        <v>0</v>
      </c>
      <c r="AE33" s="92">
        <f t="shared" si="10"/>
        <v>0</v>
      </c>
      <c r="AF33" s="92">
        <f t="shared" si="10"/>
        <v>0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</row>
    <row r="34" spans="1:91" ht="16.5" x14ac:dyDescent="0.3">
      <c r="A34" s="63"/>
      <c r="B34" s="63"/>
      <c r="C34" s="87"/>
      <c r="D34" s="88">
        <v>6002100</v>
      </c>
      <c r="E34" s="89" t="s">
        <v>54</v>
      </c>
      <c r="F34" s="90">
        <f>SUM(U34:AF34)</f>
        <v>0</v>
      </c>
      <c r="G34" s="90">
        <f>SUM(U34)</f>
        <v>0</v>
      </c>
      <c r="H34" s="60">
        <f>SUM(I34:T34)</f>
        <v>0</v>
      </c>
      <c r="I34" s="65"/>
      <c r="J34" s="65"/>
      <c r="K34" s="65"/>
      <c r="L34" s="66"/>
      <c r="M34" s="66"/>
      <c r="N34" s="66"/>
      <c r="O34" s="66"/>
      <c r="P34" s="66"/>
      <c r="Q34" s="67"/>
      <c r="R34" s="66"/>
      <c r="S34" s="66"/>
      <c r="T34" s="66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6"/>
    </row>
    <row r="35" spans="1:91" ht="16.5" x14ac:dyDescent="0.3">
      <c r="A35" s="63"/>
      <c r="B35" s="63"/>
      <c r="C35" s="87"/>
      <c r="D35" s="88">
        <v>6002200</v>
      </c>
      <c r="E35" s="89" t="s">
        <v>55</v>
      </c>
      <c r="F35" s="90">
        <f>SUM(U35:AF35)</f>
        <v>0</v>
      </c>
      <c r="G35" s="90">
        <f>SUM(U35)</f>
        <v>0</v>
      </c>
      <c r="H35" s="60">
        <f>SUM(I35:T35)</f>
        <v>0</v>
      </c>
      <c r="I35" s="65"/>
      <c r="J35" s="65"/>
      <c r="K35" s="65"/>
      <c r="L35" s="66"/>
      <c r="M35" s="66"/>
      <c r="N35" s="66"/>
      <c r="O35" s="66"/>
      <c r="P35" s="66"/>
      <c r="Q35" s="67"/>
      <c r="R35" s="66"/>
      <c r="S35" s="66"/>
      <c r="T35" s="66"/>
      <c r="U35" s="65"/>
      <c r="V35" s="65"/>
      <c r="W35" s="65"/>
      <c r="X35" s="66"/>
      <c r="Y35" s="66"/>
      <c r="Z35" s="68"/>
      <c r="AA35" s="66"/>
      <c r="AB35" s="66"/>
      <c r="AC35" s="66"/>
      <c r="AD35" s="66"/>
      <c r="AE35" s="66"/>
      <c r="AF35" s="66"/>
    </row>
    <row r="36" spans="1:91" ht="16.5" x14ac:dyDescent="0.3">
      <c r="A36" s="63"/>
      <c r="B36" s="63"/>
      <c r="C36" s="87"/>
      <c r="D36" s="88">
        <v>6002900</v>
      </c>
      <c r="E36" s="89" t="s">
        <v>56</v>
      </c>
      <c r="F36" s="90">
        <f>SUM(U36:AF36)</f>
        <v>0</v>
      </c>
      <c r="G36" s="90">
        <f>SUM(U36)</f>
        <v>0</v>
      </c>
      <c r="H36" s="60">
        <f>SUM(I36:T36)</f>
        <v>0</v>
      </c>
      <c r="I36" s="65"/>
      <c r="J36" s="65"/>
      <c r="K36" s="65"/>
      <c r="L36" s="66"/>
      <c r="M36" s="66"/>
      <c r="N36" s="66"/>
      <c r="O36" s="66"/>
      <c r="P36" s="66"/>
      <c r="Q36" s="67"/>
      <c r="R36" s="66"/>
      <c r="S36" s="66"/>
      <c r="T36" s="66"/>
      <c r="U36" s="65"/>
      <c r="V36" s="65"/>
      <c r="W36" s="65"/>
      <c r="X36" s="66"/>
      <c r="Y36" s="66"/>
      <c r="Z36" s="68"/>
      <c r="AA36" s="66"/>
      <c r="AB36" s="66"/>
      <c r="AC36" s="66"/>
      <c r="AD36" s="66"/>
      <c r="AE36" s="66"/>
      <c r="AF36" s="66"/>
    </row>
    <row r="37" spans="1:91" s="86" customFormat="1" ht="16.5" x14ac:dyDescent="0.25">
      <c r="A37" s="81"/>
      <c r="B37" s="81"/>
      <c r="C37" s="82"/>
      <c r="D37" s="83">
        <v>6003</v>
      </c>
      <c r="E37" s="84" t="s">
        <v>57</v>
      </c>
      <c r="F37" s="92">
        <f t="shared" ref="F37:AF37" si="11">SUM(F38:F40)</f>
        <v>0</v>
      </c>
      <c r="G37" s="90">
        <f>SUM(U37:AF37)</f>
        <v>0</v>
      </c>
      <c r="H37" s="92">
        <f t="shared" si="11"/>
        <v>0</v>
      </c>
      <c r="I37" s="92">
        <f t="shared" si="11"/>
        <v>0</v>
      </c>
      <c r="J37" s="92">
        <f t="shared" si="11"/>
        <v>0</v>
      </c>
      <c r="K37" s="92">
        <f t="shared" si="11"/>
        <v>0</v>
      </c>
      <c r="L37" s="92">
        <f t="shared" si="11"/>
        <v>0</v>
      </c>
      <c r="M37" s="92">
        <f t="shared" si="11"/>
        <v>0</v>
      </c>
      <c r="N37" s="92">
        <f t="shared" si="11"/>
        <v>0</v>
      </c>
      <c r="O37" s="92">
        <f t="shared" si="11"/>
        <v>0</v>
      </c>
      <c r="P37" s="92">
        <f t="shared" si="11"/>
        <v>0</v>
      </c>
      <c r="Q37" s="92">
        <f t="shared" si="11"/>
        <v>0</v>
      </c>
      <c r="R37" s="92"/>
      <c r="S37" s="92">
        <f t="shared" si="11"/>
        <v>0</v>
      </c>
      <c r="T37" s="92">
        <f t="shared" si="11"/>
        <v>0</v>
      </c>
      <c r="U37" s="92">
        <f t="shared" si="11"/>
        <v>0</v>
      </c>
      <c r="V37" s="92">
        <f t="shared" si="11"/>
        <v>0</v>
      </c>
      <c r="W37" s="92">
        <f t="shared" si="11"/>
        <v>0</v>
      </c>
      <c r="X37" s="92">
        <f t="shared" si="11"/>
        <v>0</v>
      </c>
      <c r="Y37" s="92">
        <f t="shared" si="11"/>
        <v>0</v>
      </c>
      <c r="Z37" s="92">
        <f t="shared" si="11"/>
        <v>0</v>
      </c>
      <c r="AA37" s="92">
        <f t="shared" si="11"/>
        <v>0</v>
      </c>
      <c r="AB37" s="92">
        <f t="shared" si="11"/>
        <v>0</v>
      </c>
      <c r="AC37" s="92">
        <f t="shared" si="11"/>
        <v>0</v>
      </c>
      <c r="AD37" s="92">
        <f t="shared" si="11"/>
        <v>0</v>
      </c>
      <c r="AE37" s="92">
        <f t="shared" si="11"/>
        <v>0</v>
      </c>
      <c r="AF37" s="92">
        <f t="shared" si="11"/>
        <v>0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</row>
    <row r="38" spans="1:91" ht="16.5" x14ac:dyDescent="0.3">
      <c r="A38" s="63"/>
      <c r="B38" s="63"/>
      <c r="C38" s="87"/>
      <c r="D38" s="88">
        <v>6003100</v>
      </c>
      <c r="E38" s="89" t="s">
        <v>58</v>
      </c>
      <c r="F38" s="90">
        <f>SUM(U38:AF38)</f>
        <v>0</v>
      </c>
      <c r="G38" s="90">
        <f>SUM(U38)</f>
        <v>0</v>
      </c>
      <c r="H38" s="60">
        <f>SUM(I38:T38)</f>
        <v>0</v>
      </c>
      <c r="I38" s="65"/>
      <c r="J38" s="65"/>
      <c r="K38" s="65"/>
      <c r="L38" s="66"/>
      <c r="M38" s="66"/>
      <c r="N38" s="66"/>
      <c r="O38" s="66"/>
      <c r="P38" s="66"/>
      <c r="Q38" s="67"/>
      <c r="R38" s="66"/>
      <c r="S38" s="66"/>
      <c r="T38" s="66"/>
      <c r="U38" s="65"/>
      <c r="V38" s="65"/>
      <c r="W38" s="65"/>
      <c r="X38" s="66"/>
      <c r="Y38" s="66"/>
      <c r="Z38" s="68"/>
      <c r="AA38" s="66"/>
      <c r="AB38" s="66"/>
      <c r="AC38" s="66"/>
      <c r="AD38" s="66"/>
      <c r="AE38" s="66"/>
      <c r="AF38" s="66"/>
    </row>
    <row r="39" spans="1:91" ht="16.5" x14ac:dyDescent="0.3">
      <c r="A39" s="63"/>
      <c r="B39" s="63"/>
      <c r="C39" s="87"/>
      <c r="D39" s="88">
        <v>6003900</v>
      </c>
      <c r="E39" s="89" t="s">
        <v>59</v>
      </c>
      <c r="F39" s="90">
        <f>SUM(U39:AF39)</f>
        <v>0</v>
      </c>
      <c r="G39" s="90">
        <f>SUM(U39)</f>
        <v>0</v>
      </c>
      <c r="H39" s="60">
        <f>SUM(I39:T39)</f>
        <v>0</v>
      </c>
      <c r="I39" s="65"/>
      <c r="J39" s="65"/>
      <c r="K39" s="65"/>
      <c r="L39" s="66"/>
      <c r="M39" s="66"/>
      <c r="N39" s="66"/>
      <c r="O39" s="66"/>
      <c r="P39" s="66"/>
      <c r="Q39" s="67"/>
      <c r="R39" s="66"/>
      <c r="S39" s="66"/>
      <c r="T39" s="66"/>
      <c r="U39" s="65"/>
      <c r="V39" s="65"/>
      <c r="W39" s="65"/>
      <c r="X39" s="66"/>
      <c r="Y39" s="66"/>
      <c r="Z39" s="68"/>
      <c r="AA39" s="66"/>
      <c r="AB39" s="66"/>
      <c r="AC39" s="66"/>
      <c r="AD39" s="66"/>
      <c r="AE39" s="66"/>
      <c r="AF39" s="66"/>
    </row>
    <row r="40" spans="1:91" ht="16.5" x14ac:dyDescent="0.3">
      <c r="A40" s="63"/>
      <c r="B40" s="63"/>
      <c r="C40" s="87"/>
      <c r="D40" s="88">
        <v>6009000</v>
      </c>
      <c r="E40" s="89" t="s">
        <v>60</v>
      </c>
      <c r="F40" s="90">
        <f>SUM(U40:AF40)</f>
        <v>0</v>
      </c>
      <c r="G40" s="90">
        <f>SUM(U40)</f>
        <v>0</v>
      </c>
      <c r="H40" s="60">
        <f>SUM(I40:T40)</f>
        <v>0</v>
      </c>
      <c r="I40" s="65"/>
      <c r="J40" s="65"/>
      <c r="K40" s="65"/>
      <c r="L40" s="66"/>
      <c r="M40" s="66"/>
      <c r="N40" s="66"/>
      <c r="O40" s="66"/>
      <c r="P40" s="66"/>
      <c r="Q40" s="67"/>
      <c r="R40" s="66"/>
      <c r="S40" s="66"/>
      <c r="T40" s="66"/>
      <c r="U40" s="65"/>
      <c r="V40" s="65"/>
      <c r="W40" s="65"/>
      <c r="X40" s="66"/>
      <c r="Y40" s="66"/>
      <c r="Z40" s="68"/>
      <c r="AA40" s="66"/>
      <c r="AB40" s="66"/>
      <c r="AC40" s="66"/>
      <c r="AD40" s="66"/>
      <c r="AE40" s="66"/>
      <c r="AF40" s="66"/>
    </row>
    <row r="41" spans="1:91" s="86" customFormat="1" ht="16.5" x14ac:dyDescent="0.25">
      <c r="A41" s="93"/>
      <c r="B41" s="93"/>
      <c r="C41" s="51">
        <v>601</v>
      </c>
      <c r="D41" s="94"/>
      <c r="E41" s="95" t="s">
        <v>61</v>
      </c>
      <c r="F41" s="96">
        <f>SUM(F42:F43)</f>
        <v>5389000</v>
      </c>
      <c r="G41" s="96">
        <f>SUM(G42:G43)</f>
        <v>750000</v>
      </c>
      <c r="H41" s="96">
        <f>SUM(H42:H43)</f>
        <v>380423</v>
      </c>
      <c r="I41" s="96">
        <f t="shared" ref="I41:AE41" si="12">SUM(I42:I43)</f>
        <v>380423</v>
      </c>
      <c r="J41" s="96">
        <f t="shared" si="12"/>
        <v>0</v>
      </c>
      <c r="K41" s="96">
        <f t="shared" si="12"/>
        <v>0</v>
      </c>
      <c r="L41" s="96">
        <f t="shared" si="12"/>
        <v>0</v>
      </c>
      <c r="M41" s="96">
        <f t="shared" si="12"/>
        <v>0</v>
      </c>
      <c r="N41" s="96">
        <f t="shared" si="12"/>
        <v>0</v>
      </c>
      <c r="O41" s="96">
        <f t="shared" si="12"/>
        <v>0</v>
      </c>
      <c r="P41" s="96">
        <f t="shared" si="12"/>
        <v>0</v>
      </c>
      <c r="Q41" s="96">
        <f t="shared" si="12"/>
        <v>0</v>
      </c>
      <c r="R41" s="96"/>
      <c r="S41" s="96">
        <f t="shared" si="12"/>
        <v>0</v>
      </c>
      <c r="T41" s="96">
        <f t="shared" si="12"/>
        <v>0</v>
      </c>
      <c r="U41" s="96">
        <f t="shared" si="12"/>
        <v>750000</v>
      </c>
      <c r="V41" s="96">
        <f t="shared" si="12"/>
        <v>510000</v>
      </c>
      <c r="W41" s="96">
        <f t="shared" si="12"/>
        <v>510000</v>
      </c>
      <c r="X41" s="96">
        <f t="shared" si="12"/>
        <v>510000</v>
      </c>
      <c r="Y41" s="96">
        <f t="shared" si="12"/>
        <v>510000</v>
      </c>
      <c r="Z41" s="96">
        <f t="shared" si="12"/>
        <v>510000</v>
      </c>
      <c r="AA41" s="96">
        <f t="shared" si="12"/>
        <v>510000</v>
      </c>
      <c r="AB41" s="96">
        <f t="shared" si="12"/>
        <v>510000</v>
      </c>
      <c r="AC41" s="96">
        <f t="shared" si="12"/>
        <v>510000</v>
      </c>
      <c r="AD41" s="96">
        <f t="shared" si="12"/>
        <v>510000</v>
      </c>
      <c r="AE41" s="96">
        <f t="shared" si="12"/>
        <v>40000</v>
      </c>
      <c r="AF41" s="96">
        <f>SUM(AF42:AF43)</f>
        <v>9000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</row>
    <row r="42" spans="1:91" s="99" customFormat="1" ht="16.5" x14ac:dyDescent="0.3">
      <c r="A42" s="63"/>
      <c r="B42" s="63"/>
      <c r="C42" s="87"/>
      <c r="D42" s="88">
        <v>6010100</v>
      </c>
      <c r="E42" s="89" t="s">
        <v>62</v>
      </c>
      <c r="F42" s="90">
        <f>SUM(U42:AF42)</f>
        <v>4840000</v>
      </c>
      <c r="G42" s="90">
        <f>SUM(U42)</f>
        <v>674000</v>
      </c>
      <c r="H42" s="91">
        <f>I42+J42+K42+L42+M42+N42+O42+P42+Q42+R42</f>
        <v>341281</v>
      </c>
      <c r="I42" s="66">
        <v>341281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>
        <v>674000</v>
      </c>
      <c r="V42" s="66">
        <v>458000</v>
      </c>
      <c r="W42" s="66">
        <v>458000</v>
      </c>
      <c r="X42" s="66">
        <v>458000</v>
      </c>
      <c r="Y42" s="66">
        <v>458000</v>
      </c>
      <c r="Z42" s="66">
        <v>458000</v>
      </c>
      <c r="AA42" s="66">
        <v>458000</v>
      </c>
      <c r="AB42" s="66">
        <v>458000</v>
      </c>
      <c r="AC42" s="66">
        <v>458000</v>
      </c>
      <c r="AD42" s="66">
        <v>458000</v>
      </c>
      <c r="AE42" s="66">
        <v>36000</v>
      </c>
      <c r="AF42" s="66">
        <v>8000</v>
      </c>
      <c r="AG42" s="97">
        <f>SUM(U42:AF42)</f>
        <v>4840000</v>
      </c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</row>
    <row r="43" spans="1:91" ht="16.5" x14ac:dyDescent="0.3">
      <c r="A43" s="63"/>
      <c r="B43" s="63"/>
      <c r="C43" s="87"/>
      <c r="D43" s="88">
        <v>6011100</v>
      </c>
      <c r="E43" s="89" t="s">
        <v>63</v>
      </c>
      <c r="F43" s="90">
        <f>SUM(U43:AF43)</f>
        <v>549000</v>
      </c>
      <c r="G43" s="90">
        <f>SUM(U43)</f>
        <v>76000</v>
      </c>
      <c r="H43" s="91">
        <f>I43+J43+K43+L43+M43+N43+O43+P43+Q43+R43</f>
        <v>39142</v>
      </c>
      <c r="I43" s="66">
        <v>39142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>
        <v>76000</v>
      </c>
      <c r="V43" s="66">
        <v>52000</v>
      </c>
      <c r="W43" s="66">
        <v>52000</v>
      </c>
      <c r="X43" s="66">
        <v>52000</v>
      </c>
      <c r="Y43" s="66">
        <v>52000</v>
      </c>
      <c r="Z43" s="66">
        <v>52000</v>
      </c>
      <c r="AA43" s="66">
        <v>52000</v>
      </c>
      <c r="AB43" s="66">
        <v>52000</v>
      </c>
      <c r="AC43" s="66">
        <v>52000</v>
      </c>
      <c r="AD43" s="66">
        <v>52000</v>
      </c>
      <c r="AE43" s="66">
        <v>4000</v>
      </c>
      <c r="AF43" s="66">
        <v>1000</v>
      </c>
    </row>
    <row r="44" spans="1:91" s="106" customFormat="1" ht="16.5" x14ac:dyDescent="0.3">
      <c r="A44" s="100"/>
      <c r="B44" s="100"/>
      <c r="C44" s="101">
        <v>602</v>
      </c>
      <c r="D44" s="102"/>
      <c r="E44" s="95" t="s">
        <v>64</v>
      </c>
      <c r="F44" s="103">
        <f>L660+F45+F52+F65+F80+F85+F88+F97+F103+F110+F113</f>
        <v>15680000</v>
      </c>
      <c r="G44" s="103">
        <f>M660+G45+G52+G65+G80+G85+G88+G97+G103+G110+G113</f>
        <v>1700000</v>
      </c>
      <c r="H44" s="103">
        <f>N660+H45+H52+H65+H80+H85+H88+H97+H103+H110+H113</f>
        <v>135136</v>
      </c>
      <c r="I44" s="103">
        <f t="shared" ref="I44:AB44" si="13">O660+I45+I52+I65+I80+I85+I88+I97+I103+I110+I113</f>
        <v>135136</v>
      </c>
      <c r="J44" s="103">
        <f t="shared" si="13"/>
        <v>0</v>
      </c>
      <c r="K44" s="103">
        <f t="shared" si="13"/>
        <v>0</v>
      </c>
      <c r="L44" s="103">
        <f t="shared" si="13"/>
        <v>0</v>
      </c>
      <c r="M44" s="103">
        <f t="shared" si="13"/>
        <v>0</v>
      </c>
      <c r="N44" s="103">
        <f t="shared" si="13"/>
        <v>0</v>
      </c>
      <c r="O44" s="103">
        <f t="shared" si="13"/>
        <v>0</v>
      </c>
      <c r="P44" s="103">
        <f t="shared" si="13"/>
        <v>0</v>
      </c>
      <c r="Q44" s="103">
        <f t="shared" si="13"/>
        <v>0</v>
      </c>
      <c r="R44" s="103"/>
      <c r="S44" s="103">
        <f t="shared" si="13"/>
        <v>0</v>
      </c>
      <c r="T44" s="103">
        <f t="shared" si="13"/>
        <v>0</v>
      </c>
      <c r="U44" s="103">
        <f>AA660+U45+U52+U65+U80+U85+U88+U97+U103+U110+U113</f>
        <v>1700000</v>
      </c>
      <c r="V44" s="103">
        <f t="shared" si="13"/>
        <v>1400000</v>
      </c>
      <c r="W44" s="103">
        <f t="shared" si="13"/>
        <v>1400000</v>
      </c>
      <c r="X44" s="103">
        <f t="shared" si="13"/>
        <v>1400000</v>
      </c>
      <c r="Y44" s="103">
        <f>AE660+Y45+Y52+Y65+Y80+Y85+Y88+Y97+Y103+Y110+Y113</f>
        <v>1400000</v>
      </c>
      <c r="Z44" s="103">
        <f t="shared" si="13"/>
        <v>1400000</v>
      </c>
      <c r="AA44" s="103">
        <f>AG660+AA45+AA52+AA65+AA80+AA85+AA88+AA97+AA103+AA110+AA113</f>
        <v>1400000</v>
      </c>
      <c r="AB44" s="103">
        <f t="shared" si="13"/>
        <v>1400000</v>
      </c>
      <c r="AC44" s="103">
        <f>AG660+AC45+AC52+AC65+AC80+AC85+AC88+AC97+AC103+AC110+AC113</f>
        <v>1400000</v>
      </c>
      <c r="AD44" s="103">
        <f>AH660+AD45+AD52+AD65+AD80+AD85+AD88+AD97+AD103+AD110+AD113</f>
        <v>1400000</v>
      </c>
      <c r="AE44" s="103">
        <f>AI660+AE45+AE52+AE65+AE80+AE85+AE88+AE97+AE103+AE110+AE113</f>
        <v>1000000</v>
      </c>
      <c r="AF44" s="103">
        <f>AJ660+AF45+AF52+AF65+AF80+AF85+AF88+AF97+AF103+AF110+AF113</f>
        <v>395000</v>
      </c>
      <c r="AG44" s="104">
        <f>SUM(U44:AF44)</f>
        <v>15695000</v>
      </c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</row>
    <row r="45" spans="1:91" s="86" customFormat="1" ht="16.5" x14ac:dyDescent="0.25">
      <c r="A45" s="81"/>
      <c r="B45" s="81"/>
      <c r="C45" s="82"/>
      <c r="D45" s="83">
        <v>6020</v>
      </c>
      <c r="E45" s="83" t="s">
        <v>65</v>
      </c>
      <c r="F45" s="107">
        <f>SUM(F46:F51)</f>
        <v>2320654</v>
      </c>
      <c r="G45" s="107">
        <f>SUM(G46:G51)</f>
        <v>660000</v>
      </c>
      <c r="H45" s="107">
        <f>SUM(H46:H51)</f>
        <v>0</v>
      </c>
      <c r="I45" s="107">
        <f t="shared" ref="I45:AF45" si="14">SUM(I46:I51)</f>
        <v>0</v>
      </c>
      <c r="J45" s="107">
        <f t="shared" si="14"/>
        <v>0</v>
      </c>
      <c r="K45" s="107">
        <f t="shared" si="14"/>
        <v>0</v>
      </c>
      <c r="L45" s="107">
        <f t="shared" si="14"/>
        <v>0</v>
      </c>
      <c r="M45" s="107">
        <f t="shared" si="14"/>
        <v>0</v>
      </c>
      <c r="N45" s="107">
        <f t="shared" si="14"/>
        <v>0</v>
      </c>
      <c r="O45" s="107">
        <f t="shared" si="14"/>
        <v>0</v>
      </c>
      <c r="P45" s="107">
        <f t="shared" si="14"/>
        <v>0</v>
      </c>
      <c r="Q45" s="107">
        <f t="shared" si="14"/>
        <v>0</v>
      </c>
      <c r="R45" s="107"/>
      <c r="S45" s="107">
        <f t="shared" si="14"/>
        <v>0</v>
      </c>
      <c r="T45" s="107">
        <f t="shared" si="14"/>
        <v>0</v>
      </c>
      <c r="U45" s="107">
        <f t="shared" si="14"/>
        <v>660000</v>
      </c>
      <c r="V45" s="107">
        <f t="shared" si="14"/>
        <v>780000</v>
      </c>
      <c r="W45" s="107">
        <f t="shared" si="14"/>
        <v>320000</v>
      </c>
      <c r="X45" s="107">
        <f t="shared" si="14"/>
        <v>420000</v>
      </c>
      <c r="Y45" s="107">
        <f t="shared" si="14"/>
        <v>140654</v>
      </c>
      <c r="Z45" s="107">
        <f t="shared" si="14"/>
        <v>0</v>
      </c>
      <c r="AA45" s="107">
        <f t="shared" si="14"/>
        <v>0</v>
      </c>
      <c r="AB45" s="107">
        <f t="shared" si="14"/>
        <v>0</v>
      </c>
      <c r="AC45" s="107">
        <f t="shared" si="14"/>
        <v>0</v>
      </c>
      <c r="AD45" s="107">
        <f t="shared" si="14"/>
        <v>0</v>
      </c>
      <c r="AE45" s="107">
        <f t="shared" si="14"/>
        <v>0</v>
      </c>
      <c r="AF45" s="107">
        <f t="shared" si="14"/>
        <v>0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</row>
    <row r="46" spans="1:91" ht="16.5" x14ac:dyDescent="0.3">
      <c r="A46" s="63"/>
      <c r="B46" s="63"/>
      <c r="C46" s="87"/>
      <c r="D46" s="88">
        <v>6020100</v>
      </c>
      <c r="E46" s="88" t="s">
        <v>66</v>
      </c>
      <c r="F46" s="108">
        <f t="shared" ref="F46:F51" si="15">SUM(U46:AF46)</f>
        <v>420000</v>
      </c>
      <c r="G46" s="90">
        <f t="shared" ref="G46:G51" si="16">SUM(U46)</f>
        <v>0</v>
      </c>
      <c r="H46" s="109">
        <f>SUM(I46:T46)</f>
        <v>0</v>
      </c>
      <c r="I46" s="66"/>
      <c r="J46" s="66"/>
      <c r="K46" s="66"/>
      <c r="L46" s="66"/>
      <c r="M46" s="66"/>
      <c r="N46" s="66"/>
      <c r="O46" s="66"/>
      <c r="P46" s="66"/>
      <c r="Q46" s="67"/>
      <c r="R46" s="66"/>
      <c r="S46" s="66"/>
      <c r="T46" s="66"/>
      <c r="U46" s="66"/>
      <c r="V46" s="66">
        <v>420000</v>
      </c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91" ht="16.5" x14ac:dyDescent="0.3">
      <c r="A47" s="63"/>
      <c r="B47" s="63"/>
      <c r="C47" s="87"/>
      <c r="D47" s="88">
        <v>6020200</v>
      </c>
      <c r="E47" s="88" t="s">
        <v>67</v>
      </c>
      <c r="F47" s="108">
        <f t="shared" si="15"/>
        <v>420000</v>
      </c>
      <c r="G47" s="90">
        <f t="shared" si="16"/>
        <v>420000</v>
      </c>
      <c r="H47" s="60">
        <f>M47</f>
        <v>0</v>
      </c>
      <c r="I47" s="66"/>
      <c r="J47" s="66"/>
      <c r="K47" s="66"/>
      <c r="L47" s="66"/>
      <c r="M47" s="66"/>
      <c r="N47" s="66"/>
      <c r="O47" s="66"/>
      <c r="P47" s="66"/>
      <c r="Q47" s="67"/>
      <c r="R47" s="66"/>
      <c r="S47" s="66"/>
      <c r="T47" s="66"/>
      <c r="U47" s="66">
        <v>420000</v>
      </c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91" ht="16.5" x14ac:dyDescent="0.3">
      <c r="A48" s="63"/>
      <c r="B48" s="63"/>
      <c r="C48" s="87"/>
      <c r="D48" s="88">
        <v>6020300</v>
      </c>
      <c r="E48" s="88" t="s">
        <v>68</v>
      </c>
      <c r="F48" s="108">
        <f t="shared" si="15"/>
        <v>120000</v>
      </c>
      <c r="G48" s="90">
        <f t="shared" si="16"/>
        <v>120000</v>
      </c>
      <c r="H48" s="60">
        <f>M48</f>
        <v>0</v>
      </c>
      <c r="I48" s="66"/>
      <c r="J48" s="66"/>
      <c r="K48" s="66"/>
      <c r="L48" s="66"/>
      <c r="M48" s="66"/>
      <c r="N48" s="66"/>
      <c r="O48" s="66"/>
      <c r="P48" s="66"/>
      <c r="Q48" s="67"/>
      <c r="R48" s="66"/>
      <c r="S48" s="66"/>
      <c r="T48" s="66"/>
      <c r="U48" s="66">
        <v>120000</v>
      </c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91" ht="16.5" x14ac:dyDescent="0.3">
      <c r="A49" s="63"/>
      <c r="B49" s="63"/>
      <c r="C49" s="87"/>
      <c r="D49" s="88">
        <v>6020400</v>
      </c>
      <c r="E49" s="88" t="s">
        <v>69</v>
      </c>
      <c r="F49" s="108">
        <f t="shared" si="15"/>
        <v>720000</v>
      </c>
      <c r="G49" s="90">
        <f t="shared" si="16"/>
        <v>120000</v>
      </c>
      <c r="H49" s="60"/>
      <c r="I49" s="66"/>
      <c r="J49" s="66"/>
      <c r="K49" s="66"/>
      <c r="L49" s="66"/>
      <c r="M49" s="66"/>
      <c r="N49" s="66"/>
      <c r="O49" s="66"/>
      <c r="P49" s="66"/>
      <c r="Q49" s="67"/>
      <c r="R49" s="66"/>
      <c r="S49" s="66"/>
      <c r="T49" s="66"/>
      <c r="U49" s="66">
        <v>120000</v>
      </c>
      <c r="V49" s="66"/>
      <c r="W49" s="66">
        <v>200000</v>
      </c>
      <c r="X49" s="66">
        <v>300000</v>
      </c>
      <c r="Y49" s="66">
        <v>100000</v>
      </c>
      <c r="Z49" s="66"/>
      <c r="AA49" s="66"/>
      <c r="AB49" s="66"/>
      <c r="AC49" s="66"/>
      <c r="AD49" s="66"/>
      <c r="AE49" s="66"/>
      <c r="AF49" s="66"/>
    </row>
    <row r="50" spans="1:91" ht="16.5" x14ac:dyDescent="0.3">
      <c r="A50" s="63"/>
      <c r="B50" s="63"/>
      <c r="C50" s="87"/>
      <c r="D50" s="88">
        <v>6020500</v>
      </c>
      <c r="E50" s="88" t="s">
        <v>70</v>
      </c>
      <c r="F50" s="108">
        <f t="shared" si="15"/>
        <v>0</v>
      </c>
      <c r="G50" s="90">
        <f t="shared" si="16"/>
        <v>0</v>
      </c>
      <c r="H50" s="60">
        <f>SUM(I50:T50)</f>
        <v>0</v>
      </c>
      <c r="I50" s="66"/>
      <c r="J50" s="66"/>
      <c r="K50" s="66"/>
      <c r="L50" s="66"/>
      <c r="M50" s="66"/>
      <c r="N50" s="66"/>
      <c r="O50" s="66"/>
      <c r="P50" s="66"/>
      <c r="Q50" s="67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91" ht="16.5" x14ac:dyDescent="0.3">
      <c r="A51" s="63"/>
      <c r="B51" s="63"/>
      <c r="C51" s="87"/>
      <c r="D51" s="88">
        <v>6020900</v>
      </c>
      <c r="E51" s="88" t="s">
        <v>71</v>
      </c>
      <c r="F51" s="108">
        <f t="shared" si="15"/>
        <v>640654</v>
      </c>
      <c r="G51" s="90">
        <f t="shared" si="16"/>
        <v>0</v>
      </c>
      <c r="H51" s="60">
        <f>SUM(I51:T51)</f>
        <v>0</v>
      </c>
      <c r="I51" s="66"/>
      <c r="J51" s="66"/>
      <c r="K51" s="66"/>
      <c r="L51" s="66"/>
      <c r="M51" s="66"/>
      <c r="N51" s="66"/>
      <c r="O51" s="66"/>
      <c r="P51" s="66"/>
      <c r="Q51" s="67"/>
      <c r="R51" s="66"/>
      <c r="S51" s="66"/>
      <c r="T51" s="66"/>
      <c r="U51" s="66"/>
      <c r="V51" s="66">
        <v>360000</v>
      </c>
      <c r="W51" s="66">
        <v>120000</v>
      </c>
      <c r="X51" s="66">
        <v>120000</v>
      </c>
      <c r="Y51" s="66">
        <v>40654</v>
      </c>
      <c r="Z51" s="66"/>
      <c r="AA51" s="66"/>
      <c r="AB51" s="66"/>
      <c r="AC51" s="66"/>
      <c r="AD51" s="66"/>
      <c r="AE51" s="66"/>
      <c r="AF51" s="66"/>
    </row>
    <row r="52" spans="1:91" s="86" customFormat="1" ht="16.5" x14ac:dyDescent="0.25">
      <c r="A52" s="81"/>
      <c r="B52" s="81"/>
      <c r="C52" s="82"/>
      <c r="D52" s="83">
        <v>6021</v>
      </c>
      <c r="E52" s="83" t="s">
        <v>72</v>
      </c>
      <c r="F52" s="110">
        <f>SUM(F53:F64)</f>
        <v>600000</v>
      </c>
      <c r="G52" s="110">
        <f>SUM(G53:G64)</f>
        <v>0</v>
      </c>
      <c r="H52" s="110">
        <f>SUM(H53:H64)</f>
        <v>86790</v>
      </c>
      <c r="I52" s="110">
        <f t="shared" ref="I52:AF52" si="17">SUM(I53:I64)</f>
        <v>86790</v>
      </c>
      <c r="J52" s="110">
        <f t="shared" si="17"/>
        <v>0</v>
      </c>
      <c r="K52" s="110">
        <f t="shared" si="17"/>
        <v>0</v>
      </c>
      <c r="L52" s="110">
        <f t="shared" si="17"/>
        <v>0</v>
      </c>
      <c r="M52" s="110">
        <f t="shared" si="17"/>
        <v>0</v>
      </c>
      <c r="N52" s="110">
        <f t="shared" si="17"/>
        <v>0</v>
      </c>
      <c r="O52" s="110">
        <f t="shared" si="17"/>
        <v>0</v>
      </c>
      <c r="P52" s="110">
        <f t="shared" si="17"/>
        <v>0</v>
      </c>
      <c r="Q52" s="110">
        <f t="shared" si="17"/>
        <v>0</v>
      </c>
      <c r="R52" s="110"/>
      <c r="S52" s="110">
        <f t="shared" si="17"/>
        <v>0</v>
      </c>
      <c r="T52" s="110">
        <f t="shared" si="17"/>
        <v>0</v>
      </c>
      <c r="U52" s="110">
        <f t="shared" si="17"/>
        <v>0</v>
      </c>
      <c r="V52" s="110">
        <f t="shared" si="17"/>
        <v>0</v>
      </c>
      <c r="W52" s="110">
        <f t="shared" si="17"/>
        <v>0</v>
      </c>
      <c r="X52" s="110">
        <f t="shared" si="17"/>
        <v>0</v>
      </c>
      <c r="Y52" s="110">
        <f t="shared" si="17"/>
        <v>0</v>
      </c>
      <c r="Z52" s="110">
        <f t="shared" si="17"/>
        <v>120000</v>
      </c>
      <c r="AA52" s="110">
        <f t="shared" si="17"/>
        <v>360000</v>
      </c>
      <c r="AB52" s="110">
        <f t="shared" si="17"/>
        <v>0</v>
      </c>
      <c r="AC52" s="110">
        <f t="shared" si="17"/>
        <v>120000</v>
      </c>
      <c r="AD52" s="110">
        <f t="shared" si="17"/>
        <v>0</v>
      </c>
      <c r="AE52" s="110">
        <f t="shared" si="17"/>
        <v>0</v>
      </c>
      <c r="AF52" s="110">
        <f t="shared" si="17"/>
        <v>0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</row>
    <row r="53" spans="1:91" ht="16.5" x14ac:dyDescent="0.3">
      <c r="A53" s="63"/>
      <c r="B53" s="63"/>
      <c r="C53" s="87"/>
      <c r="D53" s="111">
        <v>6021001</v>
      </c>
      <c r="E53" s="88" t="s">
        <v>73</v>
      </c>
      <c r="F53" s="108">
        <f>SUM(U53:AF53)</f>
        <v>0</v>
      </c>
      <c r="G53" s="90">
        <f>SUM(U53)</f>
        <v>0</v>
      </c>
      <c r="H53" s="109">
        <f>SUM(I53:T53)</f>
        <v>0</v>
      </c>
      <c r="I53" s="66"/>
      <c r="J53" s="66"/>
      <c r="K53" s="66"/>
      <c r="L53" s="66"/>
      <c r="M53" s="66"/>
      <c r="N53" s="66"/>
      <c r="O53" s="66"/>
      <c r="P53" s="66"/>
      <c r="Q53" s="67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91" ht="16.5" x14ac:dyDescent="0.3">
      <c r="A54" s="63"/>
      <c r="B54" s="63"/>
      <c r="C54" s="87"/>
      <c r="D54" s="111">
        <v>6021002</v>
      </c>
      <c r="E54" s="88" t="s">
        <v>74</v>
      </c>
      <c r="F54" s="108">
        <f t="shared" ref="F54:F64" si="18">SUM(U54:AF54)</f>
        <v>0</v>
      </c>
      <c r="G54" s="90">
        <f t="shared" ref="G54:G64" si="19">SUM(U54)</f>
        <v>0</v>
      </c>
      <c r="H54" s="109">
        <f t="shared" ref="H54:H63" si="20">SUM(I54:T54)</f>
        <v>0</v>
      </c>
      <c r="I54" s="66"/>
      <c r="J54" s="66"/>
      <c r="K54" s="66"/>
      <c r="L54" s="66"/>
      <c r="M54" s="66"/>
      <c r="N54" s="66"/>
      <c r="O54" s="66"/>
      <c r="P54" s="66"/>
      <c r="Q54" s="67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 t="s">
        <v>75</v>
      </c>
      <c r="AE54" s="66"/>
      <c r="AF54" s="66"/>
    </row>
    <row r="55" spans="1:91" ht="16.5" x14ac:dyDescent="0.3">
      <c r="A55" s="63"/>
      <c r="B55" s="63"/>
      <c r="C55" s="87"/>
      <c r="D55" s="111">
        <v>6021003</v>
      </c>
      <c r="E55" s="88" t="s">
        <v>76</v>
      </c>
      <c r="F55" s="108">
        <f t="shared" si="18"/>
        <v>0</v>
      </c>
      <c r="G55" s="90">
        <f t="shared" si="19"/>
        <v>0</v>
      </c>
      <c r="H55" s="109">
        <f t="shared" si="20"/>
        <v>0</v>
      </c>
      <c r="I55" s="66"/>
      <c r="J55" s="66"/>
      <c r="K55" s="66"/>
      <c r="L55" s="66"/>
      <c r="M55" s="66"/>
      <c r="N55" s="66"/>
      <c r="O55" s="66"/>
      <c r="P55" s="66"/>
      <c r="Q55" s="67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91" ht="16.5" x14ac:dyDescent="0.3">
      <c r="A56" s="63"/>
      <c r="B56" s="63"/>
      <c r="C56" s="87"/>
      <c r="D56" s="111">
        <v>6021004</v>
      </c>
      <c r="E56" s="88" t="s">
        <v>77</v>
      </c>
      <c r="F56" s="108">
        <f t="shared" si="18"/>
        <v>0</v>
      </c>
      <c r="G56" s="90">
        <f t="shared" si="19"/>
        <v>0</v>
      </c>
      <c r="H56" s="109">
        <f t="shared" si="20"/>
        <v>0</v>
      </c>
      <c r="I56" s="66"/>
      <c r="J56" s="66"/>
      <c r="K56" s="66"/>
      <c r="L56" s="66"/>
      <c r="M56" s="66"/>
      <c r="N56" s="66"/>
      <c r="O56" s="66"/>
      <c r="P56" s="66"/>
      <c r="Q56" s="67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91" ht="16.5" x14ac:dyDescent="0.3">
      <c r="A57" s="63"/>
      <c r="B57" s="63"/>
      <c r="C57" s="87"/>
      <c r="D57" s="111">
        <v>6021005</v>
      </c>
      <c r="E57" s="88" t="s">
        <v>78</v>
      </c>
      <c r="F57" s="108">
        <f t="shared" si="18"/>
        <v>0</v>
      </c>
      <c r="G57" s="90">
        <f t="shared" si="19"/>
        <v>0</v>
      </c>
      <c r="H57" s="109">
        <f t="shared" si="20"/>
        <v>0</v>
      </c>
      <c r="I57" s="66"/>
      <c r="J57" s="66"/>
      <c r="K57" s="66"/>
      <c r="L57" s="66"/>
      <c r="M57" s="66"/>
      <c r="N57" s="66"/>
      <c r="O57" s="66"/>
      <c r="P57" s="66"/>
      <c r="Q57" s="67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91" ht="16.5" x14ac:dyDescent="0.3">
      <c r="A58" s="63"/>
      <c r="B58" s="63"/>
      <c r="C58" s="87"/>
      <c r="D58" s="111">
        <v>6021006</v>
      </c>
      <c r="E58" s="88" t="s">
        <v>79</v>
      </c>
      <c r="F58" s="108">
        <f t="shared" si="18"/>
        <v>0</v>
      </c>
      <c r="G58" s="90">
        <f t="shared" si="19"/>
        <v>0</v>
      </c>
      <c r="H58" s="109">
        <f t="shared" si="20"/>
        <v>0</v>
      </c>
      <c r="I58" s="66"/>
      <c r="J58" s="66"/>
      <c r="K58" s="66"/>
      <c r="L58" s="66"/>
      <c r="M58" s="66"/>
      <c r="N58" s="66"/>
      <c r="O58" s="66"/>
      <c r="P58" s="66"/>
      <c r="Q58" s="67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91" ht="16.5" x14ac:dyDescent="0.3">
      <c r="A59" s="63"/>
      <c r="B59" s="63"/>
      <c r="C59" s="87"/>
      <c r="D59" s="111">
        <v>6021007</v>
      </c>
      <c r="E59" s="88" t="s">
        <v>80</v>
      </c>
      <c r="F59" s="108">
        <f t="shared" si="18"/>
        <v>120000</v>
      </c>
      <c r="G59" s="90">
        <f t="shared" si="19"/>
        <v>0</v>
      </c>
      <c r="H59" s="109">
        <f t="shared" si="20"/>
        <v>0</v>
      </c>
      <c r="I59" s="66"/>
      <c r="J59" s="66"/>
      <c r="K59" s="66"/>
      <c r="L59" s="66"/>
      <c r="M59" s="66"/>
      <c r="N59" s="66"/>
      <c r="O59" s="66"/>
      <c r="P59" s="66"/>
      <c r="Q59" s="67"/>
      <c r="R59" s="66"/>
      <c r="S59" s="66"/>
      <c r="T59" s="66"/>
      <c r="U59" s="66"/>
      <c r="V59" s="66"/>
      <c r="W59" s="66"/>
      <c r="X59" s="66"/>
      <c r="Y59" s="66"/>
      <c r="Z59" s="66">
        <v>120000</v>
      </c>
      <c r="AA59" s="66"/>
      <c r="AB59" s="66"/>
      <c r="AC59" s="66"/>
      <c r="AD59" s="66"/>
      <c r="AE59" s="66"/>
      <c r="AF59" s="66"/>
    </row>
    <row r="60" spans="1:91" ht="16.5" x14ac:dyDescent="0.3">
      <c r="A60" s="63"/>
      <c r="B60" s="63"/>
      <c r="C60" s="87"/>
      <c r="D60" s="111">
        <v>6021008</v>
      </c>
      <c r="E60" s="88" t="s">
        <v>81</v>
      </c>
      <c r="F60" s="108">
        <f t="shared" si="18"/>
        <v>0</v>
      </c>
      <c r="G60" s="90">
        <f t="shared" si="19"/>
        <v>0</v>
      </c>
      <c r="H60" s="109">
        <f t="shared" si="20"/>
        <v>0</v>
      </c>
      <c r="I60" s="66"/>
      <c r="J60" s="66"/>
      <c r="K60" s="66"/>
      <c r="L60" s="66"/>
      <c r="M60" s="66"/>
      <c r="N60" s="66"/>
      <c r="O60" s="66"/>
      <c r="P60" s="66"/>
      <c r="Q60" s="67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91" ht="16.5" x14ac:dyDescent="0.3">
      <c r="A61" s="63"/>
      <c r="B61" s="63"/>
      <c r="C61" s="87"/>
      <c r="D61" s="111">
        <v>6021009</v>
      </c>
      <c r="E61" s="88" t="s">
        <v>82</v>
      </c>
      <c r="F61" s="108">
        <f t="shared" si="18"/>
        <v>0</v>
      </c>
      <c r="G61" s="90">
        <f t="shared" si="19"/>
        <v>0</v>
      </c>
      <c r="H61" s="109" t="s">
        <v>83</v>
      </c>
      <c r="I61" s="66"/>
      <c r="J61" s="66"/>
      <c r="K61" s="66"/>
      <c r="L61" s="66"/>
      <c r="M61" s="66"/>
      <c r="N61" s="66"/>
      <c r="O61" s="66"/>
      <c r="P61" s="66"/>
      <c r="Q61" s="67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91" ht="16.5" x14ac:dyDescent="0.3">
      <c r="A62" s="63"/>
      <c r="B62" s="63"/>
      <c r="C62" s="87"/>
      <c r="D62" s="111">
        <v>6021010</v>
      </c>
      <c r="E62" s="88" t="s">
        <v>84</v>
      </c>
      <c r="F62" s="108">
        <f t="shared" si="18"/>
        <v>0</v>
      </c>
      <c r="G62" s="90">
        <f t="shared" si="19"/>
        <v>0</v>
      </c>
      <c r="H62" s="109">
        <f t="shared" si="20"/>
        <v>0</v>
      </c>
      <c r="I62" s="66"/>
      <c r="J62" s="66"/>
      <c r="K62" s="66"/>
      <c r="L62" s="66"/>
      <c r="M62" s="66"/>
      <c r="N62" s="66"/>
      <c r="O62" s="66"/>
      <c r="P62" s="66"/>
      <c r="Q62" s="67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91" ht="16.5" x14ac:dyDescent="0.3">
      <c r="A63" s="63"/>
      <c r="B63" s="63"/>
      <c r="C63" s="87"/>
      <c r="D63" s="88">
        <v>6021011</v>
      </c>
      <c r="E63" s="88" t="s">
        <v>85</v>
      </c>
      <c r="F63" s="108">
        <f t="shared" si="18"/>
        <v>0</v>
      </c>
      <c r="G63" s="90">
        <f t="shared" si="19"/>
        <v>0</v>
      </c>
      <c r="H63" s="109">
        <f t="shared" si="20"/>
        <v>0</v>
      </c>
      <c r="I63" s="66"/>
      <c r="J63" s="66"/>
      <c r="K63" s="66"/>
      <c r="L63" s="66"/>
      <c r="M63" s="66"/>
      <c r="N63" s="66"/>
      <c r="O63" s="66"/>
      <c r="P63" s="66"/>
      <c r="Q63" s="67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91" ht="16.5" x14ac:dyDescent="0.3">
      <c r="A64" s="63"/>
      <c r="B64" s="63"/>
      <c r="C64" s="87"/>
      <c r="D64" s="88">
        <v>6021099</v>
      </c>
      <c r="E64" s="88" t="s">
        <v>86</v>
      </c>
      <c r="F64" s="108">
        <f t="shared" si="18"/>
        <v>480000</v>
      </c>
      <c r="G64" s="90">
        <f t="shared" si="19"/>
        <v>0</v>
      </c>
      <c r="H64" s="109">
        <f>SUM(I64:R64)</f>
        <v>86790</v>
      </c>
      <c r="I64" s="66">
        <v>86790</v>
      </c>
      <c r="J64" s="66"/>
      <c r="K64" s="66"/>
      <c r="L64" s="66"/>
      <c r="M64" s="66"/>
      <c r="N64" s="66"/>
      <c r="O64" s="66"/>
      <c r="P64" s="66"/>
      <c r="Q64" s="67"/>
      <c r="R64" s="66"/>
      <c r="S64" s="66"/>
      <c r="T64" s="66"/>
      <c r="U64" s="66"/>
      <c r="V64" s="66"/>
      <c r="W64" s="66"/>
      <c r="X64" s="66"/>
      <c r="Y64" s="66"/>
      <c r="Z64" s="66"/>
      <c r="AA64" s="66">
        <v>360000</v>
      </c>
      <c r="AB64" s="66"/>
      <c r="AC64" s="66">
        <v>120000</v>
      </c>
      <c r="AD64" s="66"/>
      <c r="AE64" s="66"/>
      <c r="AF64" s="66"/>
    </row>
    <row r="65" spans="1:91" s="86" customFormat="1" ht="16.5" x14ac:dyDescent="0.25">
      <c r="A65" s="81"/>
      <c r="B65" s="81"/>
      <c r="C65" s="82"/>
      <c r="D65" s="83">
        <v>6022</v>
      </c>
      <c r="E65" s="83" t="s">
        <v>87</v>
      </c>
      <c r="F65" s="112">
        <f>SUM(F66:F79)-F68</f>
        <v>6219346</v>
      </c>
      <c r="G65" s="112">
        <f>SUM(G66:G79)-G68</f>
        <v>862823</v>
      </c>
      <c r="H65" s="112">
        <f>SUM(H66:H79)-H68</f>
        <v>3346</v>
      </c>
      <c r="I65" s="112">
        <f>SUM(I66:I79)-I68</f>
        <v>3346</v>
      </c>
      <c r="J65" s="112">
        <f t="shared" ref="J65:AF65" si="21">SUM(J66:J79)-J68</f>
        <v>0</v>
      </c>
      <c r="K65" s="112">
        <f t="shared" si="21"/>
        <v>0</v>
      </c>
      <c r="L65" s="112">
        <f t="shared" si="21"/>
        <v>0</v>
      </c>
      <c r="M65" s="112">
        <f t="shared" si="21"/>
        <v>0</v>
      </c>
      <c r="N65" s="112">
        <f t="shared" si="21"/>
        <v>0</v>
      </c>
      <c r="O65" s="112">
        <f t="shared" si="21"/>
        <v>0</v>
      </c>
      <c r="P65" s="112">
        <f t="shared" si="21"/>
        <v>0</v>
      </c>
      <c r="Q65" s="112">
        <f t="shared" si="21"/>
        <v>0</v>
      </c>
      <c r="R65" s="112"/>
      <c r="S65" s="112">
        <f t="shared" si="21"/>
        <v>0</v>
      </c>
      <c r="T65" s="112">
        <f t="shared" si="21"/>
        <v>0</v>
      </c>
      <c r="U65" s="112">
        <f t="shared" si="21"/>
        <v>862823</v>
      </c>
      <c r="V65" s="112">
        <f t="shared" si="21"/>
        <v>444418</v>
      </c>
      <c r="W65" s="112">
        <f t="shared" si="21"/>
        <v>964418</v>
      </c>
      <c r="X65" s="112">
        <f t="shared" si="21"/>
        <v>450418</v>
      </c>
      <c r="Y65" s="112">
        <f t="shared" si="21"/>
        <v>511359</v>
      </c>
      <c r="Z65" s="112">
        <f t="shared" si="21"/>
        <v>449418</v>
      </c>
      <c r="AA65" s="112">
        <f t="shared" si="21"/>
        <v>507521</v>
      </c>
      <c r="AB65" s="112">
        <f t="shared" si="21"/>
        <v>435715</v>
      </c>
      <c r="AC65" s="112">
        <f t="shared" si="21"/>
        <v>454418</v>
      </c>
      <c r="AD65" s="112">
        <f t="shared" si="21"/>
        <v>444418</v>
      </c>
      <c r="AE65" s="112">
        <f t="shared" si="21"/>
        <v>400000</v>
      </c>
      <c r="AF65" s="112">
        <f t="shared" si="21"/>
        <v>294420</v>
      </c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</row>
    <row r="66" spans="1:91" ht="16.5" x14ac:dyDescent="0.3">
      <c r="A66" s="63"/>
      <c r="B66" s="63"/>
      <c r="C66" s="87"/>
      <c r="D66" s="88">
        <v>6022001</v>
      </c>
      <c r="E66" s="113" t="s">
        <v>88</v>
      </c>
      <c r="F66" s="108">
        <f>SUM(U66:AF66)</f>
        <v>1038238</v>
      </c>
      <c r="G66" s="90">
        <f>SUM(U66)</f>
        <v>90000</v>
      </c>
      <c r="H66" s="109">
        <f>SUM(I66:R66)</f>
        <v>0</v>
      </c>
      <c r="I66" s="66"/>
      <c r="J66" s="66"/>
      <c r="K66" s="66"/>
      <c r="L66" s="108"/>
      <c r="M66" s="66"/>
      <c r="N66" s="66"/>
      <c r="O66" s="66"/>
      <c r="P66" s="66"/>
      <c r="Q66" s="67"/>
      <c r="R66" s="66"/>
      <c r="S66" s="66"/>
      <c r="T66" s="66"/>
      <c r="U66" s="66">
        <v>90000</v>
      </c>
      <c r="V66" s="66">
        <v>90000</v>
      </c>
      <c r="W66" s="66">
        <v>90000</v>
      </c>
      <c r="X66" s="66">
        <v>95000</v>
      </c>
      <c r="Y66" s="66">
        <v>156941</v>
      </c>
      <c r="Z66" s="66">
        <v>95000</v>
      </c>
      <c r="AA66" s="66">
        <v>90000</v>
      </c>
      <c r="AB66" s="66">
        <v>81297</v>
      </c>
      <c r="AC66" s="66">
        <v>100000</v>
      </c>
      <c r="AD66" s="66">
        <v>100000</v>
      </c>
      <c r="AE66" s="66">
        <v>50000</v>
      </c>
      <c r="AF66" s="66"/>
    </row>
    <row r="67" spans="1:91" ht="16.5" x14ac:dyDescent="0.3">
      <c r="A67" s="63"/>
      <c r="B67" s="63"/>
      <c r="C67" s="87"/>
      <c r="D67" s="88">
        <v>6022002</v>
      </c>
      <c r="E67" s="88" t="s">
        <v>89</v>
      </c>
      <c r="F67" s="108">
        <f>SUM(U67:AF67)</f>
        <v>528582</v>
      </c>
      <c r="G67" s="90">
        <f>SUM(U67)</f>
        <v>50000</v>
      </c>
      <c r="H67" s="109">
        <f>SUM(I67:R67)</f>
        <v>2076</v>
      </c>
      <c r="I67" s="68">
        <v>2076</v>
      </c>
      <c r="J67" s="66"/>
      <c r="K67" s="66"/>
      <c r="L67" s="108"/>
      <c r="M67" s="66"/>
      <c r="N67" s="66"/>
      <c r="O67" s="66"/>
      <c r="P67" s="66"/>
      <c r="Q67" s="67"/>
      <c r="R67" s="66"/>
      <c r="S67" s="66"/>
      <c r="T67" s="66"/>
      <c r="U67" s="66">
        <v>50000</v>
      </c>
      <c r="V67" s="66">
        <v>50000</v>
      </c>
      <c r="W67" s="66">
        <v>50000</v>
      </c>
      <c r="X67" s="66">
        <v>50000</v>
      </c>
      <c r="Y67" s="66">
        <v>50000</v>
      </c>
      <c r="Z67" s="66">
        <v>50000</v>
      </c>
      <c r="AA67" s="66">
        <v>50000</v>
      </c>
      <c r="AB67" s="66">
        <v>50000</v>
      </c>
      <c r="AC67" s="66">
        <v>50000</v>
      </c>
      <c r="AD67" s="66">
        <v>40000</v>
      </c>
      <c r="AE67" s="66">
        <v>38582</v>
      </c>
      <c r="AF67" s="66"/>
    </row>
    <row r="68" spans="1:91" s="86" customFormat="1" ht="16.5" x14ac:dyDescent="0.25">
      <c r="A68" s="81"/>
      <c r="B68" s="81"/>
      <c r="C68" s="82"/>
      <c r="D68" s="83">
        <v>6022003</v>
      </c>
      <c r="E68" s="83" t="s">
        <v>90</v>
      </c>
      <c r="F68" s="112">
        <f>SUM(F70+F69)</f>
        <v>57000</v>
      </c>
      <c r="G68" s="112">
        <f>SUM(G70+G69)</f>
        <v>5000</v>
      </c>
      <c r="H68" s="112">
        <f>SUM(H70+H69)</f>
        <v>0</v>
      </c>
      <c r="I68" s="112">
        <f t="shared" ref="I68:AF68" si="22">SUM(I70+I69)</f>
        <v>0</v>
      </c>
      <c r="J68" s="112">
        <f t="shared" si="22"/>
        <v>0</v>
      </c>
      <c r="K68" s="112">
        <f t="shared" si="22"/>
        <v>0</v>
      </c>
      <c r="L68" s="112">
        <f t="shared" si="22"/>
        <v>0</v>
      </c>
      <c r="M68" s="112">
        <f t="shared" si="22"/>
        <v>0</v>
      </c>
      <c r="N68" s="112">
        <f t="shared" si="22"/>
        <v>0</v>
      </c>
      <c r="O68" s="112">
        <f t="shared" si="22"/>
        <v>0</v>
      </c>
      <c r="P68" s="112">
        <f t="shared" si="22"/>
        <v>0</v>
      </c>
      <c r="Q68" s="112">
        <f t="shared" si="22"/>
        <v>0</v>
      </c>
      <c r="R68" s="112"/>
      <c r="S68" s="112">
        <f t="shared" si="22"/>
        <v>0</v>
      </c>
      <c r="T68" s="112">
        <f t="shared" si="22"/>
        <v>0</v>
      </c>
      <c r="U68" s="112">
        <f t="shared" si="22"/>
        <v>5000</v>
      </c>
      <c r="V68" s="112">
        <f t="shared" si="22"/>
        <v>5000</v>
      </c>
      <c r="W68" s="112">
        <f t="shared" si="22"/>
        <v>5000</v>
      </c>
      <c r="X68" s="112">
        <f t="shared" si="22"/>
        <v>5000</v>
      </c>
      <c r="Y68" s="112">
        <f t="shared" si="22"/>
        <v>5000</v>
      </c>
      <c r="Z68" s="112">
        <f t="shared" si="22"/>
        <v>5000</v>
      </c>
      <c r="AA68" s="112">
        <f t="shared" si="22"/>
        <v>5000</v>
      </c>
      <c r="AB68" s="112">
        <f t="shared" si="22"/>
        <v>5000</v>
      </c>
      <c r="AC68" s="112">
        <f t="shared" si="22"/>
        <v>5000</v>
      </c>
      <c r="AD68" s="112">
        <f t="shared" si="22"/>
        <v>5000</v>
      </c>
      <c r="AE68" s="112">
        <f t="shared" si="22"/>
        <v>7000</v>
      </c>
      <c r="AF68" s="112">
        <f t="shared" si="22"/>
        <v>0</v>
      </c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</row>
    <row r="69" spans="1:91" ht="16.5" x14ac:dyDescent="0.3">
      <c r="A69" s="114"/>
      <c r="B69" s="114"/>
      <c r="C69" s="115"/>
      <c r="D69" s="116"/>
      <c r="E69" s="116" t="s">
        <v>91</v>
      </c>
      <c r="F69" s="108">
        <f>SUM(U69:AF69)</f>
        <v>57000</v>
      </c>
      <c r="G69" s="90">
        <f>SUM(U69)</f>
        <v>5000</v>
      </c>
      <c r="H69" s="109">
        <f>SUM(I69:R69)</f>
        <v>0</v>
      </c>
      <c r="I69" s="66"/>
      <c r="J69" s="66"/>
      <c r="K69" s="66"/>
      <c r="L69" s="108"/>
      <c r="M69" s="66"/>
      <c r="N69" s="66"/>
      <c r="O69" s="66"/>
      <c r="P69" s="66"/>
      <c r="Q69" s="67"/>
      <c r="R69" s="66"/>
      <c r="S69" s="66"/>
      <c r="T69" s="66"/>
      <c r="U69" s="66">
        <v>5000</v>
      </c>
      <c r="V69" s="66">
        <v>5000</v>
      </c>
      <c r="W69" s="66">
        <v>5000</v>
      </c>
      <c r="X69" s="66">
        <v>5000</v>
      </c>
      <c r="Y69" s="66">
        <v>5000</v>
      </c>
      <c r="Z69" s="66">
        <v>5000</v>
      </c>
      <c r="AA69" s="66">
        <v>5000</v>
      </c>
      <c r="AB69" s="66">
        <v>5000</v>
      </c>
      <c r="AC69" s="66">
        <v>5000</v>
      </c>
      <c r="AD69" s="66">
        <v>5000</v>
      </c>
      <c r="AE69" s="66">
        <v>7000</v>
      </c>
      <c r="AF69" s="66"/>
    </row>
    <row r="70" spans="1:91" ht="16.5" x14ac:dyDescent="0.3">
      <c r="A70" s="114"/>
      <c r="B70" s="114"/>
      <c r="C70" s="115"/>
      <c r="D70" s="116"/>
      <c r="E70" s="116" t="s">
        <v>92</v>
      </c>
      <c r="F70" s="108">
        <f>SUM(U70:AF70)</f>
        <v>0</v>
      </c>
      <c r="G70" s="90">
        <f t="shared" ref="G70:G79" si="23">SUM(U70)</f>
        <v>0</v>
      </c>
      <c r="H70" s="109">
        <f>SUM(I70:T70)</f>
        <v>0</v>
      </c>
      <c r="I70" s="66"/>
      <c r="J70" s="66"/>
      <c r="K70" s="66"/>
      <c r="L70" s="108"/>
      <c r="M70" s="66"/>
      <c r="N70" s="66"/>
      <c r="O70" s="66"/>
      <c r="P70" s="66"/>
      <c r="Q70" s="67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91" ht="16.5" x14ac:dyDescent="0.3">
      <c r="A71" s="114"/>
      <c r="B71" s="114"/>
      <c r="C71" s="115"/>
      <c r="D71" s="116">
        <v>6022004</v>
      </c>
      <c r="E71" s="116" t="s">
        <v>93</v>
      </c>
      <c r="F71" s="108">
        <f t="shared" ref="F71:F79" si="24">SUM(U71:AF71)</f>
        <v>62000</v>
      </c>
      <c r="G71" s="90">
        <f t="shared" si="23"/>
        <v>6000</v>
      </c>
      <c r="H71" s="109">
        <f>SUM(I71:R71)</f>
        <v>1270</v>
      </c>
      <c r="I71" s="66">
        <v>1270</v>
      </c>
      <c r="J71" s="66"/>
      <c r="K71" s="66"/>
      <c r="L71" s="108"/>
      <c r="M71" s="66"/>
      <c r="N71" s="66"/>
      <c r="O71" s="66"/>
      <c r="P71" s="66"/>
      <c r="Q71" s="67"/>
      <c r="R71" s="66"/>
      <c r="S71" s="66"/>
      <c r="T71" s="66"/>
      <c r="U71" s="66">
        <v>6000</v>
      </c>
      <c r="V71" s="66">
        <v>5000</v>
      </c>
      <c r="W71" s="66">
        <v>5000</v>
      </c>
      <c r="X71" s="66">
        <v>6000</v>
      </c>
      <c r="Y71" s="66">
        <v>5000</v>
      </c>
      <c r="Z71" s="66">
        <v>5000</v>
      </c>
      <c r="AA71" s="66">
        <v>5000</v>
      </c>
      <c r="AB71" s="66">
        <v>5000</v>
      </c>
      <c r="AC71" s="66">
        <v>5000</v>
      </c>
      <c r="AD71" s="66">
        <v>5000</v>
      </c>
      <c r="AE71" s="66">
        <v>10000</v>
      </c>
      <c r="AF71" s="66"/>
    </row>
    <row r="72" spans="1:91" ht="16.5" x14ac:dyDescent="0.3">
      <c r="A72" s="114"/>
      <c r="B72" s="114"/>
      <c r="C72" s="115"/>
      <c r="D72" s="116">
        <v>6022005</v>
      </c>
      <c r="E72" s="116" t="s">
        <v>94</v>
      </c>
      <c r="F72" s="108">
        <f t="shared" si="24"/>
        <v>0</v>
      </c>
      <c r="G72" s="90">
        <f t="shared" si="23"/>
        <v>0</v>
      </c>
      <c r="H72" s="109">
        <f>SUM(I72:T72)</f>
        <v>0</v>
      </c>
      <c r="I72" s="66"/>
      <c r="J72" s="66"/>
      <c r="K72" s="66"/>
      <c r="L72" s="108"/>
      <c r="M72" s="66"/>
      <c r="N72" s="66"/>
      <c r="O72" s="66"/>
      <c r="P72" s="66"/>
      <c r="Q72" s="67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91" ht="16.5" x14ac:dyDescent="0.3">
      <c r="A73" s="114"/>
      <c r="B73" s="114"/>
      <c r="C73" s="115"/>
      <c r="D73" s="116">
        <v>6022006</v>
      </c>
      <c r="E73" s="116" t="s">
        <v>95</v>
      </c>
      <c r="F73" s="108">
        <f t="shared" si="24"/>
        <v>0</v>
      </c>
      <c r="G73" s="90">
        <f t="shared" si="23"/>
        <v>0</v>
      </c>
      <c r="H73" s="109">
        <f>SUM(I73:T73)</f>
        <v>0</v>
      </c>
      <c r="I73" s="66"/>
      <c r="J73" s="66"/>
      <c r="K73" s="66"/>
      <c r="L73" s="108"/>
      <c r="M73" s="66"/>
      <c r="N73" s="66"/>
      <c r="O73" s="66"/>
      <c r="P73" s="66"/>
      <c r="Q73" s="67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91" ht="16.5" x14ac:dyDescent="0.3">
      <c r="A74" s="63"/>
      <c r="B74" s="63"/>
      <c r="C74" s="87"/>
      <c r="D74" s="88">
        <v>6022007</v>
      </c>
      <c r="E74" s="88" t="s">
        <v>96</v>
      </c>
      <c r="F74" s="108">
        <f t="shared" si="24"/>
        <v>0</v>
      </c>
      <c r="G74" s="90">
        <f t="shared" si="23"/>
        <v>0</v>
      </c>
      <c r="H74" s="109">
        <f>SUM(I74:T74)</f>
        <v>0</v>
      </c>
      <c r="I74" s="66"/>
      <c r="J74" s="66"/>
      <c r="K74" s="66"/>
      <c r="L74" s="108"/>
      <c r="M74" s="66"/>
      <c r="N74" s="66"/>
      <c r="O74" s="66"/>
      <c r="P74" s="66"/>
      <c r="Q74" s="67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91" ht="16.5" x14ac:dyDescent="0.3">
      <c r="A75" s="63"/>
      <c r="B75" s="63"/>
      <c r="C75" s="87"/>
      <c r="D75" s="88">
        <v>6022008</v>
      </c>
      <c r="E75" s="88" t="s">
        <v>97</v>
      </c>
      <c r="F75" s="108">
        <f t="shared" si="24"/>
        <v>3550423</v>
      </c>
      <c r="G75" s="90">
        <f t="shared" si="23"/>
        <v>311823</v>
      </c>
      <c r="H75" s="109">
        <f>SUM(I75:R75)</f>
        <v>0</v>
      </c>
      <c r="I75" s="66"/>
      <c r="J75" s="66"/>
      <c r="K75" s="66"/>
      <c r="L75" s="108"/>
      <c r="M75" s="66"/>
      <c r="N75" s="66"/>
      <c r="O75" s="66"/>
      <c r="P75" s="66"/>
      <c r="Q75" s="67"/>
      <c r="R75" s="66"/>
      <c r="S75" s="66"/>
      <c r="T75" s="66"/>
      <c r="U75" s="66">
        <v>311823</v>
      </c>
      <c r="V75" s="66">
        <v>294418</v>
      </c>
      <c r="W75" s="66">
        <v>294418</v>
      </c>
      <c r="X75" s="66">
        <v>294418</v>
      </c>
      <c r="Y75" s="66">
        <v>294418</v>
      </c>
      <c r="Z75" s="66">
        <v>294418</v>
      </c>
      <c r="AA75" s="66">
        <v>294418</v>
      </c>
      <c r="AB75" s="66">
        <v>294418</v>
      </c>
      <c r="AC75" s="66">
        <v>294418</v>
      </c>
      <c r="AD75" s="66">
        <v>294418</v>
      </c>
      <c r="AE75" s="66">
        <v>294418</v>
      </c>
      <c r="AF75" s="66">
        <v>294420</v>
      </c>
    </row>
    <row r="76" spans="1:91" ht="16.5" x14ac:dyDescent="0.3">
      <c r="A76" s="63"/>
      <c r="B76" s="63"/>
      <c r="C76" s="87"/>
      <c r="D76" s="88">
        <v>6022009</v>
      </c>
      <c r="E76" s="88" t="s">
        <v>98</v>
      </c>
      <c r="F76" s="108">
        <f t="shared" si="24"/>
        <v>720000</v>
      </c>
      <c r="G76" s="90">
        <f t="shared" si="23"/>
        <v>200000</v>
      </c>
      <c r="H76" s="109">
        <f>SUM(I76:T76)</f>
        <v>0</v>
      </c>
      <c r="I76" s="66"/>
      <c r="J76" s="66"/>
      <c r="K76" s="66"/>
      <c r="L76" s="108"/>
      <c r="M76" s="66"/>
      <c r="N76" s="66"/>
      <c r="O76" s="66"/>
      <c r="P76" s="66"/>
      <c r="Q76" s="67"/>
      <c r="R76" s="66"/>
      <c r="S76" s="66"/>
      <c r="T76" s="66"/>
      <c r="U76" s="66">
        <v>200000</v>
      </c>
      <c r="V76" s="66"/>
      <c r="W76" s="66">
        <v>520000</v>
      </c>
      <c r="X76" s="66"/>
      <c r="Y76" s="66"/>
      <c r="Z76" s="66"/>
      <c r="AA76" s="66"/>
      <c r="AB76" s="66"/>
      <c r="AC76" s="66"/>
      <c r="AD76" s="66"/>
      <c r="AE76" s="66"/>
      <c r="AF76" s="66"/>
    </row>
    <row r="77" spans="1:91" ht="16.5" x14ac:dyDescent="0.3">
      <c r="A77" s="63"/>
      <c r="B77" s="63"/>
      <c r="C77" s="87"/>
      <c r="D77" s="88">
        <v>6022010</v>
      </c>
      <c r="E77" s="88" t="s">
        <v>99</v>
      </c>
      <c r="F77" s="108">
        <f t="shared" si="24"/>
        <v>0</v>
      </c>
      <c r="G77" s="90">
        <f t="shared" si="23"/>
        <v>0</v>
      </c>
      <c r="H77" s="109">
        <f>SUM(I77:T77)</f>
        <v>0</v>
      </c>
      <c r="I77" s="66"/>
      <c r="J77" s="66"/>
      <c r="K77" s="66"/>
      <c r="L77" s="108"/>
      <c r="M77" s="66"/>
      <c r="N77" s="66"/>
      <c r="O77" s="66"/>
      <c r="P77" s="66"/>
      <c r="Q77" s="67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91" ht="16.5" x14ac:dyDescent="0.3">
      <c r="A78" s="63"/>
      <c r="B78" s="63"/>
      <c r="C78" s="87"/>
      <c r="D78" s="88">
        <v>6022011</v>
      </c>
      <c r="E78" s="88" t="s">
        <v>100</v>
      </c>
      <c r="F78" s="108">
        <f t="shared" si="24"/>
        <v>0</v>
      </c>
      <c r="G78" s="90">
        <f t="shared" si="23"/>
        <v>0</v>
      </c>
      <c r="H78" s="109">
        <f>SUM(I78:T78)</f>
        <v>0</v>
      </c>
      <c r="I78" s="66"/>
      <c r="J78" s="66"/>
      <c r="K78" s="66"/>
      <c r="L78" s="108"/>
      <c r="M78" s="66"/>
      <c r="N78" s="66"/>
      <c r="O78" s="66"/>
      <c r="P78" s="66"/>
      <c r="Q78" s="67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91" ht="16.5" x14ac:dyDescent="0.3">
      <c r="A79" s="63"/>
      <c r="B79" s="63"/>
      <c r="C79" s="87"/>
      <c r="D79" s="88">
        <v>6022099</v>
      </c>
      <c r="E79" s="88" t="s">
        <v>101</v>
      </c>
      <c r="F79" s="108">
        <f t="shared" si="24"/>
        <v>263103</v>
      </c>
      <c r="G79" s="90">
        <f t="shared" si="23"/>
        <v>200000</v>
      </c>
      <c r="H79" s="109">
        <f>SUM(I79:T79)</f>
        <v>0</v>
      </c>
      <c r="I79" s="66"/>
      <c r="J79" s="66"/>
      <c r="K79" s="66"/>
      <c r="L79" s="108"/>
      <c r="M79" s="117"/>
      <c r="N79" s="117"/>
      <c r="O79" s="117"/>
      <c r="P79" s="117"/>
      <c r="Q79" s="118"/>
      <c r="R79" s="117"/>
      <c r="S79" s="117"/>
      <c r="T79" s="117"/>
      <c r="U79" s="66">
        <v>200000</v>
      </c>
      <c r="V79" s="66"/>
      <c r="W79" s="66"/>
      <c r="X79" s="66">
        <v>0</v>
      </c>
      <c r="Y79" s="66"/>
      <c r="Z79" s="66"/>
      <c r="AA79" s="66">
        <v>63103</v>
      </c>
      <c r="AB79" s="66"/>
      <c r="AC79" s="66"/>
      <c r="AD79" s="66"/>
      <c r="AE79" s="66"/>
      <c r="AF79" s="117"/>
    </row>
    <row r="80" spans="1:91" s="86" customFormat="1" ht="16.5" x14ac:dyDescent="0.25">
      <c r="A80" s="81"/>
      <c r="B80" s="81"/>
      <c r="C80" s="82"/>
      <c r="D80" s="83">
        <v>6023</v>
      </c>
      <c r="E80" s="83" t="s">
        <v>102</v>
      </c>
      <c r="F80" s="112">
        <f>SUM(F81:F84)</f>
        <v>2100000</v>
      </c>
      <c r="G80" s="112">
        <f>SUM(G81:G84)</f>
        <v>120000</v>
      </c>
      <c r="H80" s="112">
        <f>SUM(H81:H84)</f>
        <v>0</v>
      </c>
      <c r="I80" s="112">
        <f t="shared" ref="I80:AF80" si="25">SUM(I81:I84)</f>
        <v>0</v>
      </c>
      <c r="J80" s="112">
        <f t="shared" si="25"/>
        <v>0</v>
      </c>
      <c r="K80" s="112">
        <f t="shared" si="25"/>
        <v>0</v>
      </c>
      <c r="L80" s="112">
        <f t="shared" si="25"/>
        <v>0</v>
      </c>
      <c r="M80" s="112">
        <f t="shared" si="25"/>
        <v>0</v>
      </c>
      <c r="N80" s="112">
        <f t="shared" si="25"/>
        <v>0</v>
      </c>
      <c r="O80" s="112">
        <f t="shared" si="25"/>
        <v>0</v>
      </c>
      <c r="P80" s="112">
        <f t="shared" si="25"/>
        <v>0</v>
      </c>
      <c r="Q80" s="112">
        <f t="shared" si="25"/>
        <v>0</v>
      </c>
      <c r="R80" s="112"/>
      <c r="S80" s="112">
        <f t="shared" si="25"/>
        <v>0</v>
      </c>
      <c r="T80" s="112">
        <f t="shared" si="25"/>
        <v>0</v>
      </c>
      <c r="U80" s="112">
        <f t="shared" si="25"/>
        <v>120000</v>
      </c>
      <c r="V80" s="112">
        <f t="shared" si="25"/>
        <v>0</v>
      </c>
      <c r="W80" s="112">
        <f t="shared" si="25"/>
        <v>0</v>
      </c>
      <c r="X80" s="112">
        <f t="shared" si="25"/>
        <v>0</v>
      </c>
      <c r="Y80" s="112">
        <f t="shared" si="25"/>
        <v>0</v>
      </c>
      <c r="Z80" s="112">
        <f t="shared" si="25"/>
        <v>0</v>
      </c>
      <c r="AA80" s="112">
        <f t="shared" si="25"/>
        <v>0</v>
      </c>
      <c r="AB80" s="112">
        <f t="shared" si="25"/>
        <v>300000</v>
      </c>
      <c r="AC80" s="112">
        <f t="shared" si="25"/>
        <v>420000</v>
      </c>
      <c r="AD80" s="112">
        <f t="shared" si="25"/>
        <v>660000</v>
      </c>
      <c r="AE80" s="112">
        <f t="shared" si="25"/>
        <v>600000</v>
      </c>
      <c r="AF80" s="112">
        <f t="shared" si="25"/>
        <v>0</v>
      </c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</row>
    <row r="81" spans="1:91" ht="16.5" x14ac:dyDescent="0.3">
      <c r="A81" s="63"/>
      <c r="B81" s="63"/>
      <c r="C81" s="87"/>
      <c r="D81" s="88">
        <v>6023100</v>
      </c>
      <c r="E81" s="88" t="s">
        <v>103</v>
      </c>
      <c r="F81" s="108">
        <f>SUM(U81:AF81)</f>
        <v>1200000</v>
      </c>
      <c r="G81" s="90">
        <f>SUM(U81)</f>
        <v>0</v>
      </c>
      <c r="H81" s="109"/>
      <c r="I81" s="66"/>
      <c r="J81" s="66"/>
      <c r="K81" s="66"/>
      <c r="L81" s="108"/>
      <c r="M81" s="66"/>
      <c r="N81" s="66"/>
      <c r="O81" s="66"/>
      <c r="P81" s="66"/>
      <c r="Q81" s="67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>
        <v>300000</v>
      </c>
      <c r="AC81" s="66">
        <v>300000</v>
      </c>
      <c r="AD81" s="66"/>
      <c r="AE81" s="66">
        <v>600000</v>
      </c>
      <c r="AF81" s="66"/>
      <c r="AH81" s="119">
        <v>500000</v>
      </c>
      <c r="AI81" s="8">
        <v>1</v>
      </c>
    </row>
    <row r="82" spans="1:91" ht="16.5" x14ac:dyDescent="0.3">
      <c r="A82" s="63"/>
      <c r="B82" s="63"/>
      <c r="C82" s="87"/>
      <c r="D82" s="88">
        <v>6023200</v>
      </c>
      <c r="E82" s="88" t="s">
        <v>104</v>
      </c>
      <c r="F82" s="108">
        <f>SUM(U82:AF82)</f>
        <v>240000</v>
      </c>
      <c r="G82" s="90">
        <f>SUM(U82)</f>
        <v>0</v>
      </c>
      <c r="H82" s="109"/>
      <c r="I82" s="66"/>
      <c r="J82" s="66"/>
      <c r="K82" s="66"/>
      <c r="L82" s="108"/>
      <c r="M82" s="66"/>
      <c r="N82" s="66"/>
      <c r="O82" s="66"/>
      <c r="P82" s="66"/>
      <c r="Q82" s="67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>
        <v>240000</v>
      </c>
      <c r="AE82" s="66"/>
      <c r="AF82" s="66"/>
      <c r="AH82" s="119">
        <v>390000</v>
      </c>
      <c r="AI82" s="8">
        <v>2</v>
      </c>
    </row>
    <row r="83" spans="1:91" ht="16.5" x14ac:dyDescent="0.3">
      <c r="A83" s="63"/>
      <c r="B83" s="63"/>
      <c r="C83" s="87"/>
      <c r="D83" s="88">
        <v>6023300</v>
      </c>
      <c r="E83" s="88" t="s">
        <v>105</v>
      </c>
      <c r="F83" s="108">
        <f>SUM(U83:AF83)</f>
        <v>540000</v>
      </c>
      <c r="G83" s="90">
        <f>SUM(U83)</f>
        <v>120000</v>
      </c>
      <c r="H83" s="109">
        <f>SUM(I83:R83)</f>
        <v>0</v>
      </c>
      <c r="I83" s="66"/>
      <c r="J83" s="66"/>
      <c r="K83" s="66"/>
      <c r="L83" s="108"/>
      <c r="M83" s="66"/>
      <c r="N83" s="66"/>
      <c r="O83" s="66"/>
      <c r="P83" s="66"/>
      <c r="Q83" s="67"/>
      <c r="R83" s="66"/>
      <c r="S83" s="66"/>
      <c r="T83" s="66"/>
      <c r="U83" s="66">
        <v>120000</v>
      </c>
      <c r="V83" s="66"/>
      <c r="W83" s="66"/>
      <c r="X83" s="66"/>
      <c r="Y83" s="66"/>
      <c r="Z83" s="66"/>
      <c r="AA83" s="66"/>
      <c r="AB83" s="66"/>
      <c r="AC83" s="66"/>
      <c r="AD83" s="66">
        <v>420000</v>
      </c>
      <c r="AE83" s="66"/>
      <c r="AF83" s="66"/>
      <c r="AH83" s="119">
        <v>390000</v>
      </c>
      <c r="AI83" s="8">
        <v>3</v>
      </c>
    </row>
    <row r="84" spans="1:91" ht="16.5" x14ac:dyDescent="0.3">
      <c r="A84" s="63"/>
      <c r="B84" s="63"/>
      <c r="C84" s="87"/>
      <c r="D84" s="88">
        <v>6023900</v>
      </c>
      <c r="E84" s="88" t="s">
        <v>106</v>
      </c>
      <c r="F84" s="108">
        <f>SUM(U84:AF84)</f>
        <v>120000</v>
      </c>
      <c r="G84" s="90">
        <f>SUM(U84)</f>
        <v>0</v>
      </c>
      <c r="H84" s="109">
        <f>SUM(I84:R84)</f>
        <v>0</v>
      </c>
      <c r="I84" s="66"/>
      <c r="J84" s="66"/>
      <c r="K84" s="66"/>
      <c r="L84" s="108"/>
      <c r="M84" s="66"/>
      <c r="N84" s="66"/>
      <c r="O84" s="66"/>
      <c r="P84" s="66"/>
      <c r="Q84" s="67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>
        <v>120000</v>
      </c>
      <c r="AD84" s="66"/>
      <c r="AE84" s="66"/>
      <c r="AF84" s="66"/>
      <c r="AH84" s="119">
        <v>390000</v>
      </c>
      <c r="AI84" s="8">
        <v>4</v>
      </c>
    </row>
    <row r="85" spans="1:91" s="86" customFormat="1" ht="16.5" x14ac:dyDescent="0.25">
      <c r="A85" s="81"/>
      <c r="B85" s="81"/>
      <c r="C85" s="82"/>
      <c r="D85" s="83">
        <v>6024</v>
      </c>
      <c r="E85" s="83" t="s">
        <v>107</v>
      </c>
      <c r="F85" s="112">
        <f>SUM(F86:F87)</f>
        <v>1920000</v>
      </c>
      <c r="G85" s="112">
        <f>SUM(G86:G87)</f>
        <v>57177</v>
      </c>
      <c r="H85" s="112">
        <f>SUM(H86:H87)</f>
        <v>0</v>
      </c>
      <c r="I85" s="112">
        <f t="shared" ref="I85:T85" si="26">SUM(I86:I87)</f>
        <v>0</v>
      </c>
      <c r="J85" s="112">
        <f t="shared" si="26"/>
        <v>0</v>
      </c>
      <c r="K85" s="112">
        <f t="shared" si="26"/>
        <v>0</v>
      </c>
      <c r="L85" s="112">
        <f t="shared" si="26"/>
        <v>0</v>
      </c>
      <c r="M85" s="112">
        <f t="shared" si="26"/>
        <v>0</v>
      </c>
      <c r="N85" s="112">
        <f t="shared" si="26"/>
        <v>0</v>
      </c>
      <c r="O85" s="112">
        <f t="shared" si="26"/>
        <v>0</v>
      </c>
      <c r="P85" s="112">
        <f t="shared" si="26"/>
        <v>0</v>
      </c>
      <c r="Q85" s="112">
        <f t="shared" si="26"/>
        <v>0</v>
      </c>
      <c r="R85" s="112"/>
      <c r="S85" s="112">
        <f t="shared" si="26"/>
        <v>0</v>
      </c>
      <c r="T85" s="112">
        <f t="shared" si="26"/>
        <v>0</v>
      </c>
      <c r="U85" s="112">
        <f>SUM(U86:U87)</f>
        <v>57177</v>
      </c>
      <c r="V85" s="112">
        <f t="shared" ref="V85:AF85" si="27">SUM(V86:V87)</f>
        <v>175582</v>
      </c>
      <c r="W85" s="112">
        <f t="shared" si="27"/>
        <v>100582</v>
      </c>
      <c r="X85" s="112">
        <f t="shared" si="27"/>
        <v>109582</v>
      </c>
      <c r="Y85" s="112">
        <f t="shared" si="27"/>
        <v>97987</v>
      </c>
      <c r="Z85" s="112">
        <f t="shared" si="27"/>
        <v>30582</v>
      </c>
      <c r="AA85" s="112">
        <f t="shared" si="27"/>
        <v>232479</v>
      </c>
      <c r="AB85" s="112">
        <f t="shared" si="27"/>
        <v>314285</v>
      </c>
      <c r="AC85" s="112">
        <f>SUM(AC86:AC87)</f>
        <v>405582</v>
      </c>
      <c r="AD85" s="112">
        <f t="shared" si="27"/>
        <v>295582</v>
      </c>
      <c r="AE85" s="112">
        <f t="shared" si="27"/>
        <v>0</v>
      </c>
      <c r="AF85" s="112">
        <f t="shared" si="27"/>
        <v>100580</v>
      </c>
      <c r="AG85" s="8"/>
      <c r="AH85" s="119">
        <v>390000</v>
      </c>
      <c r="AI85" s="8">
        <v>5</v>
      </c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</row>
    <row r="86" spans="1:91" ht="16.5" x14ac:dyDescent="0.3">
      <c r="A86" s="63"/>
      <c r="B86" s="63"/>
      <c r="C86" s="87"/>
      <c r="D86" s="88">
        <v>6024100</v>
      </c>
      <c r="E86" s="88" t="s">
        <v>108</v>
      </c>
      <c r="F86" s="108">
        <f>SUM(U86:AF86)</f>
        <v>1920000</v>
      </c>
      <c r="G86" s="90">
        <f>SUM(U86)</f>
        <v>57177</v>
      </c>
      <c r="H86" s="109">
        <f>SUM(I86:R86)</f>
        <v>0</v>
      </c>
      <c r="I86" s="66"/>
      <c r="J86" s="66"/>
      <c r="K86" s="66"/>
      <c r="L86" s="108"/>
      <c r="M86" s="66"/>
      <c r="N86" s="66"/>
      <c r="O86" s="66"/>
      <c r="P86" s="66"/>
      <c r="Q86" s="67"/>
      <c r="R86" s="66"/>
      <c r="S86" s="66"/>
      <c r="T86" s="66"/>
      <c r="U86" s="66">
        <v>57177</v>
      </c>
      <c r="V86" s="66">
        <v>175582</v>
      </c>
      <c r="W86" s="66">
        <v>100582</v>
      </c>
      <c r="X86" s="66">
        <v>109582</v>
      </c>
      <c r="Y86" s="66">
        <v>97987</v>
      </c>
      <c r="Z86" s="66">
        <v>30582</v>
      </c>
      <c r="AA86" s="66">
        <v>232479</v>
      </c>
      <c r="AB86" s="66">
        <v>314285</v>
      </c>
      <c r="AC86" s="66">
        <v>405582</v>
      </c>
      <c r="AD86" s="66">
        <v>295582</v>
      </c>
      <c r="AE86" s="66"/>
      <c r="AF86" s="66">
        <v>100580</v>
      </c>
      <c r="AH86" s="119">
        <v>390000</v>
      </c>
      <c r="AI86" s="8">
        <v>6</v>
      </c>
    </row>
    <row r="87" spans="1:91" ht="16.5" x14ac:dyDescent="0.3">
      <c r="A87" s="63"/>
      <c r="B87" s="63"/>
      <c r="C87" s="87"/>
      <c r="D87" s="88">
        <v>6024200</v>
      </c>
      <c r="E87" s="88" t="s">
        <v>109</v>
      </c>
      <c r="F87" s="90">
        <f>SUM(U87:AF87)</f>
        <v>0</v>
      </c>
      <c r="G87" s="90">
        <f>SUM(U87)</f>
        <v>0</v>
      </c>
      <c r="H87" s="109">
        <f>SUM(I87:T87)</f>
        <v>0</v>
      </c>
      <c r="I87" s="66"/>
      <c r="J87" s="66"/>
      <c r="K87" s="66"/>
      <c r="L87" s="66"/>
      <c r="M87" s="66"/>
      <c r="N87" s="66"/>
      <c r="O87" s="66"/>
      <c r="P87" s="66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H87" s="119">
        <v>390000</v>
      </c>
      <c r="AI87" s="8">
        <v>7</v>
      </c>
    </row>
    <row r="88" spans="1:91" s="86" customFormat="1" ht="16.5" x14ac:dyDescent="0.25">
      <c r="A88" s="81"/>
      <c r="B88" s="81"/>
      <c r="C88" s="82"/>
      <c r="D88" s="83">
        <v>6025</v>
      </c>
      <c r="E88" s="83" t="s">
        <v>110</v>
      </c>
      <c r="F88" s="112">
        <f>SUM(F89:F96)</f>
        <v>2520000</v>
      </c>
      <c r="G88" s="112">
        <f>SUM(G89:G96)</f>
        <v>0</v>
      </c>
      <c r="H88" s="112">
        <f>SUM(H89:H96)</f>
        <v>0</v>
      </c>
      <c r="I88" s="112">
        <f t="shared" ref="I88:AF88" si="28">SUM(I89:I96)</f>
        <v>0</v>
      </c>
      <c r="J88" s="112">
        <f t="shared" si="28"/>
        <v>0</v>
      </c>
      <c r="K88" s="112">
        <f t="shared" si="28"/>
        <v>0</v>
      </c>
      <c r="L88" s="112">
        <f t="shared" si="28"/>
        <v>0</v>
      </c>
      <c r="M88" s="112">
        <f t="shared" si="28"/>
        <v>0</v>
      </c>
      <c r="N88" s="112">
        <f t="shared" si="28"/>
        <v>0</v>
      </c>
      <c r="O88" s="112">
        <f t="shared" si="28"/>
        <v>0</v>
      </c>
      <c r="P88" s="112">
        <f t="shared" si="28"/>
        <v>0</v>
      </c>
      <c r="Q88" s="112">
        <f t="shared" si="28"/>
        <v>0</v>
      </c>
      <c r="R88" s="112"/>
      <c r="S88" s="112">
        <f t="shared" si="28"/>
        <v>0</v>
      </c>
      <c r="T88" s="112">
        <f t="shared" si="28"/>
        <v>0</v>
      </c>
      <c r="U88" s="112">
        <f t="shared" si="28"/>
        <v>0</v>
      </c>
      <c r="V88" s="112">
        <f t="shared" si="28"/>
        <v>0</v>
      </c>
      <c r="W88" s="112">
        <f t="shared" si="28"/>
        <v>0</v>
      </c>
      <c r="X88" s="112">
        <f t="shared" si="28"/>
        <v>420000</v>
      </c>
      <c r="Y88" s="112">
        <f t="shared" si="28"/>
        <v>650000</v>
      </c>
      <c r="Z88" s="112">
        <f t="shared" si="28"/>
        <v>800000</v>
      </c>
      <c r="AA88" s="112">
        <f t="shared" si="28"/>
        <v>300000</v>
      </c>
      <c r="AB88" s="112">
        <f t="shared" si="28"/>
        <v>350000</v>
      </c>
      <c r="AC88" s="112">
        <f t="shared" si="28"/>
        <v>0</v>
      </c>
      <c r="AD88" s="112">
        <f t="shared" si="28"/>
        <v>0</v>
      </c>
      <c r="AE88" s="112">
        <f t="shared" si="28"/>
        <v>0</v>
      </c>
      <c r="AF88" s="112">
        <f t="shared" si="28"/>
        <v>0</v>
      </c>
      <c r="AG88" s="8"/>
      <c r="AH88" s="119">
        <v>390000</v>
      </c>
      <c r="AI88" s="8">
        <v>8</v>
      </c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</row>
    <row r="89" spans="1:91" ht="16.5" x14ac:dyDescent="0.3">
      <c r="A89" s="63"/>
      <c r="B89" s="63"/>
      <c r="C89" s="87"/>
      <c r="D89" s="88">
        <v>60251</v>
      </c>
      <c r="E89" s="88" t="s">
        <v>111</v>
      </c>
      <c r="F89" s="90">
        <f>SUM(U89:AF89)</f>
        <v>0</v>
      </c>
      <c r="G89" s="90">
        <f>SUM(U89)</f>
        <v>0</v>
      </c>
      <c r="H89" s="109">
        <f t="shared" ref="H89:H96" si="29">SUM(I89:T89)</f>
        <v>0</v>
      </c>
      <c r="I89" s="66"/>
      <c r="J89" s="66"/>
      <c r="K89" s="66"/>
      <c r="L89" s="108"/>
      <c r="M89" s="66"/>
      <c r="N89" s="66"/>
      <c r="O89" s="66"/>
      <c r="P89" s="66"/>
      <c r="Q89" s="67"/>
      <c r="R89" s="66"/>
      <c r="S89" s="66"/>
      <c r="T89" s="66"/>
      <c r="U89" s="66"/>
      <c r="V89" s="66"/>
      <c r="W89" s="66"/>
      <c r="X89" s="108"/>
      <c r="Y89" s="66"/>
      <c r="Z89" s="68"/>
      <c r="AA89" s="66"/>
      <c r="AB89" s="66"/>
      <c r="AC89" s="66"/>
      <c r="AD89" s="66"/>
      <c r="AE89" s="66"/>
      <c r="AF89" s="66"/>
      <c r="AH89" s="119">
        <v>390000</v>
      </c>
      <c r="AI89" s="8">
        <v>9</v>
      </c>
    </row>
    <row r="90" spans="1:91" ht="16.5" x14ac:dyDescent="0.3">
      <c r="A90" s="63"/>
      <c r="B90" s="63"/>
      <c r="C90" s="87"/>
      <c r="D90" s="88">
        <v>6025200</v>
      </c>
      <c r="E90" s="88" t="s">
        <v>112</v>
      </c>
      <c r="F90" s="90">
        <f>SUM(U90:AF90)</f>
        <v>0</v>
      </c>
      <c r="G90" s="90">
        <f t="shared" ref="G90:G95" si="30">SUM(U90)</f>
        <v>0</v>
      </c>
      <c r="H90" s="109">
        <f t="shared" si="29"/>
        <v>0</v>
      </c>
      <c r="I90" s="66"/>
      <c r="J90" s="66"/>
      <c r="K90" s="66"/>
      <c r="L90" s="108"/>
      <c r="M90" s="66"/>
      <c r="N90" s="66"/>
      <c r="O90" s="66"/>
      <c r="P90" s="66"/>
      <c r="Q90" s="67"/>
      <c r="R90" s="66"/>
      <c r="S90" s="66"/>
      <c r="T90" s="66"/>
      <c r="U90" s="66"/>
      <c r="V90" s="66"/>
      <c r="W90" s="66"/>
      <c r="X90" s="108"/>
      <c r="Y90" s="66"/>
      <c r="Z90" s="68"/>
      <c r="AA90" s="66"/>
      <c r="AB90" s="66"/>
      <c r="AC90" s="66"/>
      <c r="AD90" s="66"/>
      <c r="AE90" s="66"/>
      <c r="AF90" s="66"/>
      <c r="AH90" s="119">
        <v>390000</v>
      </c>
      <c r="AI90" s="8">
        <v>10</v>
      </c>
    </row>
    <row r="91" spans="1:91" ht="16.5" x14ac:dyDescent="0.3">
      <c r="A91" s="63"/>
      <c r="B91" s="63"/>
      <c r="C91" s="87"/>
      <c r="D91" s="88">
        <v>6025300</v>
      </c>
      <c r="E91" s="88" t="s">
        <v>113</v>
      </c>
      <c r="F91" s="90">
        <f t="shared" ref="F91:F96" si="31">SUM(U91:AF91)</f>
        <v>1200000</v>
      </c>
      <c r="G91" s="90">
        <f t="shared" si="30"/>
        <v>0</v>
      </c>
      <c r="H91" s="109">
        <f t="shared" si="29"/>
        <v>0</v>
      </c>
      <c r="I91" s="66"/>
      <c r="J91" s="66"/>
      <c r="K91" s="66"/>
      <c r="L91" s="108"/>
      <c r="M91" s="66"/>
      <c r="N91" s="66"/>
      <c r="O91" s="66"/>
      <c r="P91" s="66"/>
      <c r="Q91" s="67"/>
      <c r="R91" s="66"/>
      <c r="S91" s="66"/>
      <c r="T91" s="66"/>
      <c r="U91" s="66"/>
      <c r="V91" s="66"/>
      <c r="W91" s="66"/>
      <c r="X91" s="108"/>
      <c r="Y91" s="66">
        <v>550000</v>
      </c>
      <c r="Z91" s="68">
        <v>300000</v>
      </c>
      <c r="AA91" s="66">
        <v>0</v>
      </c>
      <c r="AB91" s="66">
        <v>350000</v>
      </c>
      <c r="AC91" s="66"/>
      <c r="AD91" s="66"/>
      <c r="AE91" s="66"/>
      <c r="AF91" s="66"/>
      <c r="AH91" s="119">
        <v>300000</v>
      </c>
      <c r="AI91" s="8">
        <v>11</v>
      </c>
    </row>
    <row r="92" spans="1:91" ht="16.5" x14ac:dyDescent="0.3">
      <c r="A92" s="63"/>
      <c r="B92" s="63"/>
      <c r="C92" s="87"/>
      <c r="D92" s="88">
        <v>6025400</v>
      </c>
      <c r="E92" s="88" t="s">
        <v>114</v>
      </c>
      <c r="F92" s="90">
        <f t="shared" si="31"/>
        <v>0</v>
      </c>
      <c r="G92" s="90">
        <f t="shared" si="30"/>
        <v>0</v>
      </c>
      <c r="H92" s="109">
        <f t="shared" si="29"/>
        <v>0</v>
      </c>
      <c r="I92" s="66"/>
      <c r="J92" s="66"/>
      <c r="K92" s="66"/>
      <c r="L92" s="108"/>
      <c r="M92" s="66"/>
      <c r="N92" s="66"/>
      <c r="O92" s="66"/>
      <c r="P92" s="66"/>
      <c r="Q92" s="67"/>
      <c r="R92" s="66"/>
      <c r="S92" s="66"/>
      <c r="T92" s="66"/>
      <c r="U92" s="66"/>
      <c r="V92" s="66"/>
      <c r="W92" s="66"/>
      <c r="X92" s="108"/>
      <c r="Y92" s="66"/>
      <c r="Z92" s="68"/>
      <c r="AA92" s="66"/>
      <c r="AB92" s="66"/>
      <c r="AC92" s="66"/>
      <c r="AD92" s="66"/>
      <c r="AE92" s="66"/>
      <c r="AF92" s="66"/>
      <c r="AH92" s="119">
        <v>45000</v>
      </c>
      <c r="AI92" s="8">
        <v>12</v>
      </c>
    </row>
    <row r="93" spans="1:91" ht="16.5" x14ac:dyDescent="0.3">
      <c r="A93" s="63"/>
      <c r="B93" s="63"/>
      <c r="C93" s="87"/>
      <c r="D93" s="88">
        <v>6025500</v>
      </c>
      <c r="E93" s="88" t="s">
        <v>115</v>
      </c>
      <c r="F93" s="90">
        <f t="shared" si="31"/>
        <v>1200000</v>
      </c>
      <c r="G93" s="90">
        <f t="shared" si="30"/>
        <v>0</v>
      </c>
      <c r="H93" s="109">
        <f t="shared" si="29"/>
        <v>0</v>
      </c>
      <c r="I93" s="66"/>
      <c r="J93" s="66"/>
      <c r="K93" s="66"/>
      <c r="L93" s="108"/>
      <c r="M93" s="66"/>
      <c r="N93" s="66"/>
      <c r="O93" s="66"/>
      <c r="P93" s="66"/>
      <c r="Q93" s="67"/>
      <c r="R93" s="66"/>
      <c r="S93" s="66"/>
      <c r="T93" s="66"/>
      <c r="U93" s="66"/>
      <c r="V93" s="66"/>
      <c r="W93" s="66"/>
      <c r="X93" s="108">
        <v>300000</v>
      </c>
      <c r="Y93" s="66">
        <v>100000</v>
      </c>
      <c r="Z93" s="68">
        <v>500000</v>
      </c>
      <c r="AA93" s="66">
        <v>300000</v>
      </c>
      <c r="AB93" s="66"/>
      <c r="AC93" s="66"/>
      <c r="AD93" s="66"/>
      <c r="AE93" s="66"/>
      <c r="AF93" s="66"/>
      <c r="AH93" s="119">
        <f>SUM(AH81:AH92)</f>
        <v>4355000</v>
      </c>
    </row>
    <row r="94" spans="1:91" ht="16.5" x14ac:dyDescent="0.3">
      <c r="A94" s="63"/>
      <c r="B94" s="63"/>
      <c r="C94" s="87"/>
      <c r="D94" s="88">
        <v>6025600</v>
      </c>
      <c r="E94" s="88" t="s">
        <v>116</v>
      </c>
      <c r="F94" s="90">
        <f t="shared" si="31"/>
        <v>0</v>
      </c>
      <c r="G94" s="90">
        <f t="shared" si="30"/>
        <v>0</v>
      </c>
      <c r="H94" s="109">
        <f t="shared" si="29"/>
        <v>0</v>
      </c>
      <c r="I94" s="66"/>
      <c r="J94" s="66"/>
      <c r="K94" s="66"/>
      <c r="L94" s="108"/>
      <c r="M94" s="66"/>
      <c r="N94" s="66"/>
      <c r="O94" s="66"/>
      <c r="P94" s="66"/>
      <c r="Q94" s="67"/>
      <c r="R94" s="66"/>
      <c r="S94" s="66"/>
      <c r="T94" s="66"/>
      <c r="U94" s="66"/>
      <c r="V94" s="66"/>
      <c r="W94" s="66"/>
      <c r="X94" s="108"/>
      <c r="Y94" s="66"/>
      <c r="Z94" s="68"/>
      <c r="AA94" s="66"/>
      <c r="AB94" s="66"/>
      <c r="AC94" s="66"/>
      <c r="AD94" s="66"/>
      <c r="AE94" s="66"/>
      <c r="AF94" s="66"/>
    </row>
    <row r="95" spans="1:91" ht="16.5" x14ac:dyDescent="0.3">
      <c r="A95" s="63"/>
      <c r="B95" s="63"/>
      <c r="C95" s="87"/>
      <c r="D95" s="88">
        <v>6025700</v>
      </c>
      <c r="E95" s="88" t="s">
        <v>117</v>
      </c>
      <c r="F95" s="90">
        <f t="shared" si="31"/>
        <v>0</v>
      </c>
      <c r="G95" s="90">
        <f t="shared" si="30"/>
        <v>0</v>
      </c>
      <c r="H95" s="109">
        <f t="shared" si="29"/>
        <v>0</v>
      </c>
      <c r="I95" s="66"/>
      <c r="J95" s="66"/>
      <c r="K95" s="66"/>
      <c r="L95" s="108"/>
      <c r="M95" s="66"/>
      <c r="N95" s="66"/>
      <c r="O95" s="66"/>
      <c r="P95" s="66"/>
      <c r="Q95" s="67"/>
      <c r="R95" s="66"/>
      <c r="S95" s="66"/>
      <c r="T95" s="66"/>
      <c r="U95" s="66"/>
      <c r="V95" s="66"/>
      <c r="W95" s="66"/>
      <c r="X95" s="108"/>
      <c r="Y95" s="66"/>
      <c r="Z95" s="68"/>
      <c r="AA95" s="66"/>
      <c r="AB95" s="66"/>
      <c r="AC95" s="66"/>
      <c r="AD95" s="66"/>
      <c r="AE95" s="66"/>
      <c r="AF95" s="66"/>
    </row>
    <row r="96" spans="1:91" ht="16.5" x14ac:dyDescent="0.3">
      <c r="A96" s="63"/>
      <c r="B96" s="63"/>
      <c r="C96" s="87"/>
      <c r="D96" s="88">
        <v>6025800</v>
      </c>
      <c r="E96" s="88" t="s">
        <v>118</v>
      </c>
      <c r="F96" s="90">
        <f t="shared" si="31"/>
        <v>120000</v>
      </c>
      <c r="G96" s="90">
        <f>SUM(U96)</f>
        <v>0</v>
      </c>
      <c r="H96" s="109">
        <f t="shared" si="29"/>
        <v>0</v>
      </c>
      <c r="I96" s="66"/>
      <c r="J96" s="66"/>
      <c r="K96" s="66"/>
      <c r="L96" s="108"/>
      <c r="M96" s="66"/>
      <c r="N96" s="66"/>
      <c r="O96" s="66"/>
      <c r="P96" s="66"/>
      <c r="Q96" s="67"/>
      <c r="R96" s="66"/>
      <c r="S96" s="66"/>
      <c r="T96" s="66"/>
      <c r="U96" s="66"/>
      <c r="V96" s="66"/>
      <c r="W96" s="66"/>
      <c r="X96" s="108">
        <v>120000</v>
      </c>
      <c r="Y96" s="66"/>
      <c r="Z96" s="68"/>
      <c r="AA96" s="66"/>
      <c r="AB96" s="66"/>
      <c r="AC96" s="66"/>
      <c r="AD96" s="66"/>
      <c r="AE96" s="66"/>
      <c r="AF96" s="66"/>
    </row>
    <row r="97" spans="1:91" s="86" customFormat="1" ht="16.5" x14ac:dyDescent="0.25">
      <c r="A97" s="81"/>
      <c r="B97" s="81"/>
      <c r="C97" s="82"/>
      <c r="D97" s="83">
        <v>6026</v>
      </c>
      <c r="E97" s="83" t="s">
        <v>119</v>
      </c>
      <c r="F97" s="85">
        <f t="shared" ref="F97:AF97" si="32">SUM(F98:F102)</f>
        <v>0</v>
      </c>
      <c r="G97" s="85">
        <f t="shared" si="32"/>
        <v>0</v>
      </c>
      <c r="H97" s="85">
        <f t="shared" si="32"/>
        <v>0</v>
      </c>
      <c r="I97" s="85">
        <f t="shared" si="32"/>
        <v>0</v>
      </c>
      <c r="J97" s="85">
        <f t="shared" si="32"/>
        <v>0</v>
      </c>
      <c r="K97" s="85">
        <f t="shared" si="32"/>
        <v>0</v>
      </c>
      <c r="L97" s="85">
        <f t="shared" si="32"/>
        <v>0</v>
      </c>
      <c r="M97" s="85">
        <f t="shared" si="32"/>
        <v>0</v>
      </c>
      <c r="N97" s="85">
        <f t="shared" si="32"/>
        <v>0</v>
      </c>
      <c r="O97" s="85">
        <f t="shared" si="32"/>
        <v>0</v>
      </c>
      <c r="P97" s="85">
        <f t="shared" si="32"/>
        <v>0</v>
      </c>
      <c r="Q97" s="85">
        <f t="shared" si="32"/>
        <v>0</v>
      </c>
      <c r="R97" s="85"/>
      <c r="S97" s="85">
        <f t="shared" si="32"/>
        <v>0</v>
      </c>
      <c r="T97" s="85">
        <f t="shared" si="32"/>
        <v>0</v>
      </c>
      <c r="U97" s="85">
        <f t="shared" si="32"/>
        <v>0</v>
      </c>
      <c r="V97" s="85">
        <f t="shared" si="32"/>
        <v>0</v>
      </c>
      <c r="W97" s="85">
        <f t="shared" si="32"/>
        <v>0</v>
      </c>
      <c r="X97" s="85">
        <f t="shared" si="32"/>
        <v>0</v>
      </c>
      <c r="Y97" s="85">
        <f t="shared" si="32"/>
        <v>0</v>
      </c>
      <c r="Z97" s="85">
        <f t="shared" si="32"/>
        <v>0</v>
      </c>
      <c r="AA97" s="85">
        <f t="shared" si="32"/>
        <v>0</v>
      </c>
      <c r="AB97" s="85">
        <f t="shared" si="32"/>
        <v>0</v>
      </c>
      <c r="AC97" s="85">
        <f t="shared" si="32"/>
        <v>0</v>
      </c>
      <c r="AD97" s="85">
        <f t="shared" si="32"/>
        <v>0</v>
      </c>
      <c r="AE97" s="85">
        <f t="shared" si="32"/>
        <v>0</v>
      </c>
      <c r="AF97" s="85">
        <f t="shared" si="32"/>
        <v>0</v>
      </c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</row>
    <row r="98" spans="1:91" ht="16.5" x14ac:dyDescent="0.3">
      <c r="A98" s="63"/>
      <c r="B98" s="63"/>
      <c r="C98" s="87"/>
      <c r="D98" s="88">
        <v>6026100</v>
      </c>
      <c r="E98" s="88" t="s">
        <v>120</v>
      </c>
      <c r="F98" s="90">
        <f>SUM(U98:AF98)</f>
        <v>0</v>
      </c>
      <c r="G98" s="90">
        <f>SUM(U98)</f>
        <v>0</v>
      </c>
      <c r="H98" s="109">
        <f>SUM(I98:T98)</f>
        <v>0</v>
      </c>
      <c r="I98" s="66"/>
      <c r="J98" s="66"/>
      <c r="K98" s="66"/>
      <c r="L98" s="108"/>
      <c r="M98" s="66"/>
      <c r="N98" s="66"/>
      <c r="O98" s="66"/>
      <c r="P98" s="66"/>
      <c r="Q98" s="67"/>
      <c r="R98" s="66"/>
      <c r="S98" s="66"/>
      <c r="T98" s="66"/>
      <c r="U98" s="66"/>
      <c r="V98" s="66"/>
      <c r="W98" s="66"/>
      <c r="X98" s="108"/>
      <c r="Y98" s="66"/>
      <c r="Z98" s="68"/>
      <c r="AA98" s="66"/>
      <c r="AB98" s="66"/>
      <c r="AC98" s="66"/>
      <c r="AD98" s="66"/>
      <c r="AE98" s="66"/>
      <c r="AF98" s="66"/>
    </row>
    <row r="99" spans="1:91" ht="16.5" x14ac:dyDescent="0.3">
      <c r="A99" s="63"/>
      <c r="B99" s="63"/>
      <c r="C99" s="87"/>
      <c r="D99" s="88">
        <v>6026200</v>
      </c>
      <c r="E99" s="88" t="s">
        <v>121</v>
      </c>
      <c r="F99" s="90">
        <f>SUM(U99:AF99)</f>
        <v>0</v>
      </c>
      <c r="G99" s="90">
        <f>SUM(U99)</f>
        <v>0</v>
      </c>
      <c r="H99" s="109">
        <f>SUM(I99:T99)</f>
        <v>0</v>
      </c>
      <c r="I99" s="66"/>
      <c r="J99" s="66"/>
      <c r="K99" s="66"/>
      <c r="L99" s="108"/>
      <c r="M99" s="66"/>
      <c r="N99" s="66"/>
      <c r="O99" s="66"/>
      <c r="P99" s="66"/>
      <c r="Q99" s="67"/>
      <c r="R99" s="66"/>
      <c r="S99" s="66"/>
      <c r="T99" s="66"/>
      <c r="U99" s="66"/>
      <c r="V99" s="66"/>
      <c r="W99" s="66"/>
      <c r="X99" s="108"/>
      <c r="Y99" s="66"/>
      <c r="Z99" s="68"/>
      <c r="AA99" s="66"/>
      <c r="AB99" s="66"/>
      <c r="AC99" s="66"/>
      <c r="AD99" s="66"/>
      <c r="AE99" s="66"/>
      <c r="AF99" s="66"/>
    </row>
    <row r="100" spans="1:91" ht="16.5" x14ac:dyDescent="0.3">
      <c r="A100" s="63"/>
      <c r="B100" s="63"/>
      <c r="C100" s="87"/>
      <c r="D100" s="88">
        <v>6026300</v>
      </c>
      <c r="E100" s="88" t="s">
        <v>122</v>
      </c>
      <c r="F100" s="90">
        <f>SUM(U100:AF100)</f>
        <v>0</v>
      </c>
      <c r="G100" s="90">
        <f>SUM(U100)</f>
        <v>0</v>
      </c>
      <c r="H100" s="109">
        <f>SUM(I100:T100)</f>
        <v>0</v>
      </c>
      <c r="I100" s="66"/>
      <c r="J100" s="66"/>
      <c r="K100" s="66"/>
      <c r="L100" s="108"/>
      <c r="M100" s="66"/>
      <c r="N100" s="66"/>
      <c r="O100" s="66"/>
      <c r="P100" s="66"/>
      <c r="Q100" s="67"/>
      <c r="R100" s="66"/>
      <c r="S100" s="66"/>
      <c r="T100" s="66"/>
      <c r="U100" s="66"/>
      <c r="V100" s="66"/>
      <c r="W100" s="66"/>
      <c r="X100" s="108"/>
      <c r="Y100" s="66"/>
      <c r="Z100" s="68"/>
      <c r="AA100" s="66"/>
      <c r="AB100" s="66"/>
      <c r="AC100" s="66"/>
      <c r="AD100" s="66"/>
      <c r="AE100" s="66"/>
      <c r="AF100" s="66"/>
    </row>
    <row r="101" spans="1:91" ht="16.5" x14ac:dyDescent="0.3">
      <c r="A101" s="63"/>
      <c r="B101" s="63"/>
      <c r="C101" s="87"/>
      <c r="D101" s="88">
        <v>6026400</v>
      </c>
      <c r="E101" s="88" t="s">
        <v>123</v>
      </c>
      <c r="F101" s="90">
        <f>SUM(U101:AF101)</f>
        <v>0</v>
      </c>
      <c r="G101" s="90">
        <f>SUM(U101)</f>
        <v>0</v>
      </c>
      <c r="H101" s="109">
        <f>SUM(I101:T101)</f>
        <v>0</v>
      </c>
      <c r="I101" s="66"/>
      <c r="J101" s="66"/>
      <c r="K101" s="66"/>
      <c r="L101" s="108"/>
      <c r="M101" s="66"/>
      <c r="N101" s="66"/>
      <c r="O101" s="66"/>
      <c r="P101" s="66"/>
      <c r="Q101" s="67"/>
      <c r="R101" s="66"/>
      <c r="S101" s="66"/>
      <c r="T101" s="66"/>
      <c r="U101" s="66"/>
      <c r="V101" s="66"/>
      <c r="W101" s="66"/>
      <c r="X101" s="108"/>
      <c r="Y101" s="66"/>
      <c r="Z101" s="68"/>
      <c r="AA101" s="66"/>
      <c r="AB101" s="66"/>
      <c r="AC101" s="66"/>
      <c r="AD101" s="66"/>
      <c r="AE101" s="66"/>
      <c r="AF101" s="66"/>
    </row>
    <row r="102" spans="1:91" ht="16.5" x14ac:dyDescent="0.3">
      <c r="A102" s="63"/>
      <c r="B102" s="63"/>
      <c r="C102" s="87"/>
      <c r="D102" s="88">
        <v>6026500</v>
      </c>
      <c r="E102" s="88" t="s">
        <v>124</v>
      </c>
      <c r="F102" s="90">
        <f>SUM(U102:AF102)</f>
        <v>0</v>
      </c>
      <c r="G102" s="90">
        <f>SUM(U102)</f>
        <v>0</v>
      </c>
      <c r="H102" s="109">
        <f>SUM(I102:T102)</f>
        <v>0</v>
      </c>
      <c r="I102" s="66"/>
      <c r="J102" s="66"/>
      <c r="K102" s="66"/>
      <c r="L102" s="108"/>
      <c r="M102" s="66"/>
      <c r="N102" s="66"/>
      <c r="O102" s="66"/>
      <c r="P102" s="66"/>
      <c r="Q102" s="67"/>
      <c r="R102" s="66"/>
      <c r="S102" s="66"/>
      <c r="T102" s="66"/>
      <c r="U102" s="66"/>
      <c r="V102" s="66"/>
      <c r="W102" s="66"/>
      <c r="X102" s="108"/>
      <c r="Y102" s="66"/>
      <c r="Z102" s="68"/>
      <c r="AA102" s="66"/>
      <c r="AB102" s="66"/>
      <c r="AC102" s="66"/>
      <c r="AD102" s="66"/>
      <c r="AE102" s="66"/>
      <c r="AF102" s="66"/>
    </row>
    <row r="103" spans="1:91" s="86" customFormat="1" ht="16.5" x14ac:dyDescent="0.25">
      <c r="A103" s="81"/>
      <c r="B103" s="81"/>
      <c r="C103" s="82"/>
      <c r="D103" s="120">
        <v>6027</v>
      </c>
      <c r="E103" s="83" t="s">
        <v>125</v>
      </c>
      <c r="F103" s="85">
        <f t="shared" ref="F103:AF103" si="33">SUM(F104:F109)</f>
        <v>0</v>
      </c>
      <c r="G103" s="85">
        <f t="shared" si="33"/>
        <v>0</v>
      </c>
      <c r="H103" s="85">
        <f t="shared" si="33"/>
        <v>0</v>
      </c>
      <c r="I103" s="85">
        <f t="shared" si="33"/>
        <v>0</v>
      </c>
      <c r="J103" s="85">
        <f t="shared" si="33"/>
        <v>0</v>
      </c>
      <c r="K103" s="85">
        <f t="shared" si="33"/>
        <v>0</v>
      </c>
      <c r="L103" s="85">
        <f t="shared" si="33"/>
        <v>0</v>
      </c>
      <c r="M103" s="85">
        <f t="shared" si="33"/>
        <v>0</v>
      </c>
      <c r="N103" s="85">
        <f t="shared" si="33"/>
        <v>0</v>
      </c>
      <c r="O103" s="85">
        <f t="shared" si="33"/>
        <v>0</v>
      </c>
      <c r="P103" s="85">
        <f t="shared" si="33"/>
        <v>0</v>
      </c>
      <c r="Q103" s="85">
        <f t="shared" si="33"/>
        <v>0</v>
      </c>
      <c r="R103" s="85"/>
      <c r="S103" s="85">
        <f t="shared" si="33"/>
        <v>0</v>
      </c>
      <c r="T103" s="85">
        <f t="shared" si="33"/>
        <v>0</v>
      </c>
      <c r="U103" s="85">
        <f t="shared" si="33"/>
        <v>0</v>
      </c>
      <c r="V103" s="85">
        <f t="shared" si="33"/>
        <v>0</v>
      </c>
      <c r="W103" s="85">
        <f t="shared" si="33"/>
        <v>0</v>
      </c>
      <c r="X103" s="85">
        <f t="shared" si="33"/>
        <v>0</v>
      </c>
      <c r="Y103" s="85">
        <f t="shared" si="33"/>
        <v>0</v>
      </c>
      <c r="Z103" s="85">
        <f t="shared" si="33"/>
        <v>0</v>
      </c>
      <c r="AA103" s="85">
        <f t="shared" si="33"/>
        <v>0</v>
      </c>
      <c r="AB103" s="85">
        <f t="shared" si="33"/>
        <v>0</v>
      </c>
      <c r="AC103" s="85">
        <f t="shared" si="33"/>
        <v>0</v>
      </c>
      <c r="AD103" s="85">
        <f t="shared" si="33"/>
        <v>0</v>
      </c>
      <c r="AE103" s="85">
        <f t="shared" si="33"/>
        <v>0</v>
      </c>
      <c r="AF103" s="85">
        <f t="shared" si="33"/>
        <v>0</v>
      </c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</row>
    <row r="104" spans="1:91" ht="16.5" x14ac:dyDescent="0.3">
      <c r="A104" s="63"/>
      <c r="B104" s="63"/>
      <c r="C104" s="87"/>
      <c r="D104" s="88">
        <v>6027100</v>
      </c>
      <c r="E104" s="88" t="s">
        <v>126</v>
      </c>
      <c r="F104" s="90">
        <f t="shared" ref="F104:F109" si="34">SUM(U104:AF104)</f>
        <v>0</v>
      </c>
      <c r="G104" s="90">
        <f t="shared" ref="G104:G109" si="35">SUM(U104)</f>
        <v>0</v>
      </c>
      <c r="H104" s="109">
        <f t="shared" ref="H104:H109" si="36">SUM(I104:T104)</f>
        <v>0</v>
      </c>
      <c r="I104" s="65"/>
      <c r="J104" s="65"/>
      <c r="K104" s="65"/>
      <c r="L104" s="66"/>
      <c r="M104" s="66"/>
      <c r="N104" s="66"/>
      <c r="O104" s="66"/>
      <c r="P104" s="66"/>
      <c r="Q104" s="67"/>
      <c r="R104" s="66"/>
      <c r="S104" s="66"/>
      <c r="T104" s="66"/>
      <c r="U104" s="65"/>
      <c r="V104" s="65"/>
      <c r="W104" s="65"/>
      <c r="X104" s="66"/>
      <c r="Y104" s="66"/>
      <c r="Z104" s="68"/>
      <c r="AA104" s="66"/>
      <c r="AB104" s="66"/>
      <c r="AC104" s="66"/>
      <c r="AD104" s="66"/>
      <c r="AE104" s="66"/>
      <c r="AF104" s="66"/>
    </row>
    <row r="105" spans="1:91" ht="16.5" x14ac:dyDescent="0.3">
      <c r="A105" s="63"/>
      <c r="B105" s="63"/>
      <c r="C105" s="87"/>
      <c r="D105" s="88">
        <v>6027200</v>
      </c>
      <c r="E105" s="88" t="s">
        <v>127</v>
      </c>
      <c r="F105" s="90">
        <f t="shared" si="34"/>
        <v>0</v>
      </c>
      <c r="G105" s="90">
        <f t="shared" si="35"/>
        <v>0</v>
      </c>
      <c r="H105" s="109">
        <f t="shared" si="36"/>
        <v>0</v>
      </c>
      <c r="I105" s="65"/>
      <c r="J105" s="65"/>
      <c r="K105" s="65"/>
      <c r="L105" s="66"/>
      <c r="M105" s="66"/>
      <c r="N105" s="66"/>
      <c r="O105" s="66"/>
      <c r="P105" s="66"/>
      <c r="Q105" s="67"/>
      <c r="R105" s="66"/>
      <c r="S105" s="66"/>
      <c r="T105" s="66"/>
      <c r="U105" s="65"/>
      <c r="V105" s="65"/>
      <c r="W105" s="65"/>
      <c r="X105" s="66"/>
      <c r="Y105" s="66"/>
      <c r="Z105" s="68"/>
      <c r="AA105" s="66"/>
      <c r="AB105" s="66"/>
      <c r="AC105" s="66"/>
      <c r="AD105" s="66"/>
      <c r="AE105" s="66"/>
      <c r="AF105" s="66"/>
    </row>
    <row r="106" spans="1:91" ht="16.5" x14ac:dyDescent="0.3">
      <c r="A106" s="63"/>
      <c r="B106" s="63"/>
      <c r="C106" s="87"/>
      <c r="D106" s="88">
        <v>6027300</v>
      </c>
      <c r="E106" s="88" t="s">
        <v>128</v>
      </c>
      <c r="F106" s="90">
        <f t="shared" si="34"/>
        <v>0</v>
      </c>
      <c r="G106" s="90">
        <f t="shared" si="35"/>
        <v>0</v>
      </c>
      <c r="H106" s="109">
        <f t="shared" si="36"/>
        <v>0</v>
      </c>
      <c r="I106" s="65"/>
      <c r="J106" s="65"/>
      <c r="K106" s="65"/>
      <c r="L106" s="66"/>
      <c r="M106" s="66"/>
      <c r="N106" s="66"/>
      <c r="O106" s="66"/>
      <c r="P106" s="66"/>
      <c r="Q106" s="67"/>
      <c r="R106" s="66"/>
      <c r="S106" s="66"/>
      <c r="T106" s="66"/>
      <c r="U106" s="65"/>
      <c r="V106" s="65"/>
      <c r="W106" s="65"/>
      <c r="X106" s="66"/>
      <c r="Y106" s="66"/>
      <c r="Z106" s="68"/>
      <c r="AA106" s="66"/>
      <c r="AB106" s="66"/>
      <c r="AC106" s="66"/>
      <c r="AD106" s="66"/>
      <c r="AE106" s="66"/>
      <c r="AF106" s="66"/>
    </row>
    <row r="107" spans="1:91" ht="16.5" x14ac:dyDescent="0.3">
      <c r="A107" s="63"/>
      <c r="B107" s="63"/>
      <c r="C107" s="87"/>
      <c r="D107" s="88">
        <v>6027400</v>
      </c>
      <c r="E107" s="88" t="s">
        <v>129</v>
      </c>
      <c r="F107" s="90">
        <f t="shared" si="34"/>
        <v>0</v>
      </c>
      <c r="G107" s="90">
        <f t="shared" si="35"/>
        <v>0</v>
      </c>
      <c r="H107" s="109">
        <f t="shared" si="36"/>
        <v>0</v>
      </c>
      <c r="I107" s="65"/>
      <c r="J107" s="65"/>
      <c r="K107" s="65"/>
      <c r="L107" s="66"/>
      <c r="M107" s="66"/>
      <c r="N107" s="66"/>
      <c r="O107" s="66"/>
      <c r="P107" s="66"/>
      <c r="Q107" s="67"/>
      <c r="R107" s="66"/>
      <c r="S107" s="66"/>
      <c r="T107" s="66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6"/>
    </row>
    <row r="108" spans="1:91" s="8" customFormat="1" ht="16.5" x14ac:dyDescent="0.3">
      <c r="A108" s="114"/>
      <c r="B108" s="114"/>
      <c r="C108" s="115"/>
      <c r="D108" s="116">
        <v>6027500</v>
      </c>
      <c r="E108" s="116" t="s">
        <v>130</v>
      </c>
      <c r="F108" s="90">
        <f t="shared" si="34"/>
        <v>0</v>
      </c>
      <c r="G108" s="90">
        <f t="shared" si="35"/>
        <v>0</v>
      </c>
      <c r="H108" s="109">
        <f t="shared" si="36"/>
        <v>0</v>
      </c>
      <c r="I108" s="65"/>
      <c r="J108" s="65"/>
      <c r="K108" s="65"/>
      <c r="L108" s="66"/>
      <c r="M108" s="66"/>
      <c r="N108" s="66"/>
      <c r="O108" s="66"/>
      <c r="P108" s="66"/>
      <c r="Q108" s="67"/>
      <c r="R108" s="66"/>
      <c r="S108" s="66"/>
      <c r="T108" s="66"/>
      <c r="U108" s="65"/>
      <c r="V108" s="65"/>
      <c r="W108" s="65"/>
      <c r="X108" s="66"/>
      <c r="Y108" s="66"/>
      <c r="Z108" s="68"/>
      <c r="AA108" s="66"/>
      <c r="AB108" s="66"/>
      <c r="AC108" s="66"/>
      <c r="AD108" s="66"/>
      <c r="AE108" s="66"/>
      <c r="AF108" s="66"/>
    </row>
    <row r="109" spans="1:91" ht="16.5" x14ac:dyDescent="0.3">
      <c r="A109" s="63"/>
      <c r="B109" s="63"/>
      <c r="C109" s="87"/>
      <c r="D109" s="88">
        <v>6027900</v>
      </c>
      <c r="E109" s="88" t="s">
        <v>131</v>
      </c>
      <c r="F109" s="90">
        <f t="shared" si="34"/>
        <v>0</v>
      </c>
      <c r="G109" s="90">
        <f t="shared" si="35"/>
        <v>0</v>
      </c>
      <c r="H109" s="109">
        <f t="shared" si="36"/>
        <v>0</v>
      </c>
      <c r="I109" s="65"/>
      <c r="J109" s="65"/>
      <c r="K109" s="65"/>
      <c r="L109" s="66"/>
      <c r="M109" s="66"/>
      <c r="N109" s="66"/>
      <c r="O109" s="66"/>
      <c r="P109" s="66"/>
      <c r="Q109" s="67"/>
      <c r="R109" s="66"/>
      <c r="S109" s="66"/>
      <c r="T109" s="66"/>
      <c r="U109" s="65"/>
      <c r="V109" s="65"/>
      <c r="W109" s="65"/>
      <c r="X109" s="66"/>
      <c r="Y109" s="66"/>
      <c r="Z109" s="68"/>
      <c r="AA109" s="66"/>
      <c r="AB109" s="66"/>
      <c r="AC109" s="66"/>
      <c r="AD109" s="66"/>
      <c r="AE109" s="66"/>
      <c r="AF109" s="66"/>
    </row>
    <row r="110" spans="1:91" s="86" customFormat="1" ht="16.5" x14ac:dyDescent="0.25">
      <c r="A110" s="81"/>
      <c r="B110" s="81"/>
      <c r="C110" s="82"/>
      <c r="D110" s="120">
        <v>6028</v>
      </c>
      <c r="E110" s="83" t="s">
        <v>132</v>
      </c>
      <c r="F110" s="121">
        <f t="shared" ref="F110:AF110" si="37">SUM(F111:F112)</f>
        <v>0</v>
      </c>
      <c r="G110" s="121">
        <f t="shared" si="37"/>
        <v>0</v>
      </c>
      <c r="H110" s="121">
        <f t="shared" si="37"/>
        <v>0</v>
      </c>
      <c r="I110" s="121">
        <f t="shared" si="37"/>
        <v>0</v>
      </c>
      <c r="J110" s="121">
        <f t="shared" si="37"/>
        <v>0</v>
      </c>
      <c r="K110" s="121">
        <f t="shared" si="37"/>
        <v>0</v>
      </c>
      <c r="L110" s="121">
        <f t="shared" si="37"/>
        <v>0</v>
      </c>
      <c r="M110" s="121">
        <f t="shared" si="37"/>
        <v>0</v>
      </c>
      <c r="N110" s="121">
        <f t="shared" si="37"/>
        <v>0</v>
      </c>
      <c r="O110" s="121">
        <f t="shared" si="37"/>
        <v>0</v>
      </c>
      <c r="P110" s="121">
        <f t="shared" si="37"/>
        <v>0</v>
      </c>
      <c r="Q110" s="121">
        <f t="shared" si="37"/>
        <v>0</v>
      </c>
      <c r="R110" s="121"/>
      <c r="S110" s="121">
        <f t="shared" si="37"/>
        <v>0</v>
      </c>
      <c r="T110" s="121">
        <f t="shared" si="37"/>
        <v>0</v>
      </c>
      <c r="U110" s="121">
        <f t="shared" si="37"/>
        <v>0</v>
      </c>
      <c r="V110" s="121">
        <f t="shared" si="37"/>
        <v>0</v>
      </c>
      <c r="W110" s="121">
        <f t="shared" si="37"/>
        <v>0</v>
      </c>
      <c r="X110" s="121">
        <f t="shared" si="37"/>
        <v>0</v>
      </c>
      <c r="Y110" s="121">
        <f t="shared" si="37"/>
        <v>0</v>
      </c>
      <c r="Z110" s="121">
        <f t="shared" si="37"/>
        <v>0</v>
      </c>
      <c r="AA110" s="121">
        <f t="shared" si="37"/>
        <v>0</v>
      </c>
      <c r="AB110" s="121">
        <f t="shared" si="37"/>
        <v>0</v>
      </c>
      <c r="AC110" s="121">
        <f t="shared" si="37"/>
        <v>0</v>
      </c>
      <c r="AD110" s="121">
        <f t="shared" si="37"/>
        <v>0</v>
      </c>
      <c r="AE110" s="121">
        <f t="shared" si="37"/>
        <v>0</v>
      </c>
      <c r="AF110" s="121">
        <f t="shared" si="37"/>
        <v>0</v>
      </c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</row>
    <row r="111" spans="1:91" ht="16.5" x14ac:dyDescent="0.3">
      <c r="A111" s="63"/>
      <c r="B111" s="63"/>
      <c r="C111" s="87"/>
      <c r="D111" s="88">
        <v>6028100</v>
      </c>
      <c r="E111" s="88" t="s">
        <v>133</v>
      </c>
      <c r="F111" s="90">
        <f>SUM(U111:AF111)</f>
        <v>0</v>
      </c>
      <c r="G111" s="90">
        <f>SUM(U111)</f>
        <v>0</v>
      </c>
      <c r="H111" s="109">
        <f>SUM(I111:T111)</f>
        <v>0</v>
      </c>
      <c r="I111" s="65"/>
      <c r="J111" s="65"/>
      <c r="K111" s="65"/>
      <c r="L111" s="66"/>
      <c r="M111" s="66"/>
      <c r="N111" s="66"/>
      <c r="O111" s="66"/>
      <c r="P111" s="66"/>
      <c r="Q111" s="67"/>
      <c r="R111" s="66"/>
      <c r="S111" s="66"/>
      <c r="T111" s="66"/>
      <c r="U111" s="65"/>
      <c r="V111" s="65"/>
      <c r="W111" s="65"/>
      <c r="X111" s="66"/>
      <c r="Y111" s="66"/>
      <c r="Z111" s="68"/>
      <c r="AA111" s="66"/>
      <c r="AB111" s="66"/>
      <c r="AC111" s="66"/>
      <c r="AD111" s="66"/>
      <c r="AE111" s="66"/>
      <c r="AF111" s="66"/>
    </row>
    <row r="112" spans="1:91" ht="16.5" x14ac:dyDescent="0.3">
      <c r="A112" s="63"/>
      <c r="B112" s="63"/>
      <c r="C112" s="87"/>
      <c r="D112" s="88">
        <v>6028200</v>
      </c>
      <c r="E112" s="88" t="s">
        <v>134</v>
      </c>
      <c r="F112" s="90">
        <f>SUM(U112:AF112)</f>
        <v>0</v>
      </c>
      <c r="G112" s="90">
        <f>SUM(U112)</f>
        <v>0</v>
      </c>
      <c r="H112" s="109">
        <f>SUM(I112:T112)</f>
        <v>0</v>
      </c>
      <c r="I112" s="65"/>
      <c r="J112" s="65"/>
      <c r="K112" s="65"/>
      <c r="L112" s="66"/>
      <c r="M112" s="66"/>
      <c r="N112" s="66"/>
      <c r="O112" s="66"/>
      <c r="P112" s="66"/>
      <c r="Q112" s="67"/>
      <c r="R112" s="66"/>
      <c r="S112" s="66"/>
      <c r="T112" s="66"/>
      <c r="U112" s="65"/>
      <c r="V112" s="65"/>
      <c r="W112" s="65"/>
      <c r="X112" s="66"/>
      <c r="Y112" s="66"/>
      <c r="Z112" s="68"/>
      <c r="AA112" s="66"/>
      <c r="AB112" s="66"/>
      <c r="AC112" s="66"/>
      <c r="AD112" s="66"/>
      <c r="AE112" s="66"/>
      <c r="AF112" s="66"/>
    </row>
    <row r="113" spans="1:91" s="122" customFormat="1" ht="16.5" x14ac:dyDescent="0.25">
      <c r="A113" s="81"/>
      <c r="B113" s="81"/>
      <c r="C113" s="82"/>
      <c r="D113" s="83">
        <v>6029</v>
      </c>
      <c r="E113" s="83" t="s">
        <v>135</v>
      </c>
      <c r="F113" s="112">
        <f t="shared" ref="F113:AF113" si="38">SUM(F114:F124)</f>
        <v>0</v>
      </c>
      <c r="G113" s="112">
        <f t="shared" si="38"/>
        <v>0</v>
      </c>
      <c r="H113" s="112">
        <f>SUM(H114:H124)</f>
        <v>45000</v>
      </c>
      <c r="I113" s="112">
        <f t="shared" si="38"/>
        <v>45000</v>
      </c>
      <c r="J113" s="112">
        <f t="shared" si="38"/>
        <v>0</v>
      </c>
      <c r="K113" s="112">
        <f t="shared" si="38"/>
        <v>0</v>
      </c>
      <c r="L113" s="112">
        <f t="shared" si="38"/>
        <v>0</v>
      </c>
      <c r="M113" s="112">
        <f t="shared" si="38"/>
        <v>0</v>
      </c>
      <c r="N113" s="112">
        <f t="shared" si="38"/>
        <v>0</v>
      </c>
      <c r="O113" s="112">
        <f t="shared" si="38"/>
        <v>0</v>
      </c>
      <c r="P113" s="112">
        <f t="shared" si="38"/>
        <v>0</v>
      </c>
      <c r="Q113" s="112">
        <f t="shared" si="38"/>
        <v>0</v>
      </c>
      <c r="R113" s="112"/>
      <c r="S113" s="112">
        <f t="shared" si="38"/>
        <v>0</v>
      </c>
      <c r="T113" s="112">
        <f t="shared" si="38"/>
        <v>0</v>
      </c>
      <c r="U113" s="112">
        <f t="shared" si="38"/>
        <v>0</v>
      </c>
      <c r="V113" s="112">
        <f t="shared" si="38"/>
        <v>0</v>
      </c>
      <c r="W113" s="112">
        <f t="shared" si="38"/>
        <v>15000</v>
      </c>
      <c r="X113" s="112">
        <f t="shared" si="38"/>
        <v>0</v>
      </c>
      <c r="Y113" s="112">
        <f t="shared" si="38"/>
        <v>0</v>
      </c>
      <c r="Z113" s="112">
        <f t="shared" si="38"/>
        <v>0</v>
      </c>
      <c r="AA113" s="112">
        <f t="shared" si="38"/>
        <v>0</v>
      </c>
      <c r="AB113" s="112">
        <f t="shared" si="38"/>
        <v>0</v>
      </c>
      <c r="AC113" s="112">
        <f t="shared" si="38"/>
        <v>0</v>
      </c>
      <c r="AD113" s="112">
        <f t="shared" si="38"/>
        <v>0</v>
      </c>
      <c r="AE113" s="112">
        <f t="shared" si="38"/>
        <v>0</v>
      </c>
      <c r="AF113" s="112">
        <f t="shared" si="38"/>
        <v>0</v>
      </c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BX113" s="98"/>
      <c r="BY113" s="98"/>
      <c r="BZ113" s="98"/>
      <c r="CA113" s="98"/>
      <c r="CB113" s="98"/>
      <c r="CC113" s="98"/>
      <c r="CD113" s="98"/>
      <c r="CE113" s="98"/>
      <c r="CF113" s="98"/>
      <c r="CG113" s="98"/>
      <c r="CH113" s="98"/>
      <c r="CI113" s="98"/>
      <c r="CJ113" s="98"/>
      <c r="CK113" s="98"/>
      <c r="CL113" s="98"/>
      <c r="CM113" s="98"/>
    </row>
    <row r="114" spans="1:91" s="99" customFormat="1" ht="16.5" x14ac:dyDescent="0.3">
      <c r="A114" s="63"/>
      <c r="B114" s="63"/>
      <c r="C114" s="87"/>
      <c r="D114" s="88">
        <v>6029001</v>
      </c>
      <c r="E114" s="88" t="s">
        <v>136</v>
      </c>
      <c r="F114" s="90">
        <f t="shared" ref="F114:F124" si="39">SUM(U114:AF114)</f>
        <v>0</v>
      </c>
      <c r="G114" s="90">
        <f>SUM(U114)</f>
        <v>0</v>
      </c>
      <c r="H114" s="109">
        <f t="shared" ref="H114:H124" si="40">SUM(I114:T114)</f>
        <v>0</v>
      </c>
      <c r="I114" s="65"/>
      <c r="J114" s="65"/>
      <c r="K114" s="65"/>
      <c r="L114" s="66"/>
      <c r="M114" s="66"/>
      <c r="N114" s="66"/>
      <c r="O114" s="66"/>
      <c r="P114" s="66"/>
      <c r="Q114" s="67"/>
      <c r="R114" s="66"/>
      <c r="S114" s="66"/>
      <c r="T114" s="66"/>
      <c r="U114" s="65"/>
      <c r="V114" s="65"/>
      <c r="W114" s="65"/>
      <c r="X114" s="66"/>
      <c r="Y114" s="66"/>
      <c r="Z114" s="68"/>
      <c r="AA114" s="66"/>
      <c r="AB114" s="66"/>
      <c r="AC114" s="66"/>
      <c r="AD114" s="66"/>
      <c r="AE114" s="66"/>
      <c r="AF114" s="66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8"/>
      <c r="CA114" s="98"/>
      <c r="CB114" s="98"/>
      <c r="CC114" s="98"/>
      <c r="CD114" s="98"/>
      <c r="CE114" s="98"/>
      <c r="CF114" s="98"/>
      <c r="CG114" s="98"/>
      <c r="CH114" s="98"/>
      <c r="CI114" s="98"/>
      <c r="CJ114" s="98"/>
      <c r="CK114" s="98"/>
      <c r="CL114" s="98"/>
      <c r="CM114" s="98"/>
    </row>
    <row r="115" spans="1:91" s="99" customFormat="1" ht="16.5" x14ac:dyDescent="0.3">
      <c r="A115" s="63"/>
      <c r="B115" s="63"/>
      <c r="C115" s="87"/>
      <c r="D115" s="88">
        <v>6029002</v>
      </c>
      <c r="E115" s="88" t="s">
        <v>137</v>
      </c>
      <c r="F115" s="90">
        <f t="shared" si="39"/>
        <v>0</v>
      </c>
      <c r="G115" s="90">
        <f t="shared" ref="G115:G124" si="41">SUM(U115)</f>
        <v>0</v>
      </c>
      <c r="H115" s="109">
        <f t="shared" si="40"/>
        <v>0</v>
      </c>
      <c r="I115" s="65"/>
      <c r="J115" s="65"/>
      <c r="K115" s="65"/>
      <c r="L115" s="66"/>
      <c r="M115" s="66"/>
      <c r="N115" s="66"/>
      <c r="O115" s="66"/>
      <c r="P115" s="66"/>
      <c r="Q115" s="67"/>
      <c r="R115" s="66"/>
      <c r="S115" s="66"/>
      <c r="T115" s="66"/>
      <c r="U115" s="65"/>
      <c r="V115" s="65"/>
      <c r="W115" s="65"/>
      <c r="X115" s="66"/>
      <c r="Y115" s="66"/>
      <c r="Z115" s="68"/>
      <c r="AA115" s="66"/>
      <c r="AB115" s="66"/>
      <c r="AC115" s="66"/>
      <c r="AD115" s="66"/>
      <c r="AE115" s="66"/>
      <c r="AF115" s="66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  <c r="BY115" s="98"/>
      <c r="BZ115" s="98"/>
      <c r="CA115" s="98"/>
      <c r="CB115" s="98"/>
      <c r="CC115" s="98"/>
      <c r="CD115" s="98"/>
      <c r="CE115" s="98"/>
      <c r="CF115" s="98"/>
      <c r="CG115" s="98"/>
      <c r="CH115" s="98"/>
      <c r="CI115" s="98"/>
      <c r="CJ115" s="98"/>
      <c r="CK115" s="98"/>
      <c r="CL115" s="98"/>
      <c r="CM115" s="98"/>
    </row>
    <row r="116" spans="1:91" s="99" customFormat="1" ht="16.5" x14ac:dyDescent="0.3">
      <c r="A116" s="63"/>
      <c r="B116" s="63"/>
      <c r="C116" s="87"/>
      <c r="D116" s="88">
        <v>6029003</v>
      </c>
      <c r="E116" s="88" t="s">
        <v>138</v>
      </c>
      <c r="F116" s="90">
        <f t="shared" si="39"/>
        <v>0</v>
      </c>
      <c r="G116" s="90">
        <f t="shared" si="41"/>
        <v>0</v>
      </c>
      <c r="H116" s="109">
        <f t="shared" si="40"/>
        <v>0</v>
      </c>
      <c r="I116" s="65"/>
      <c r="J116" s="65"/>
      <c r="K116" s="65"/>
      <c r="L116" s="66"/>
      <c r="M116" s="66"/>
      <c r="N116" s="66"/>
      <c r="O116" s="66"/>
      <c r="P116" s="66"/>
      <c r="Q116" s="67"/>
      <c r="R116" s="66"/>
      <c r="S116" s="66"/>
      <c r="T116" s="66"/>
      <c r="U116" s="65"/>
      <c r="V116" s="65"/>
      <c r="W116" s="65"/>
      <c r="X116" s="66"/>
      <c r="Y116" s="66"/>
      <c r="Z116" s="68"/>
      <c r="AA116" s="66"/>
      <c r="AB116" s="66"/>
      <c r="AC116" s="66"/>
      <c r="AD116" s="66"/>
      <c r="AE116" s="66"/>
      <c r="AF116" s="66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8"/>
      <c r="BY116" s="98"/>
      <c r="BZ116" s="98"/>
      <c r="CA116" s="98"/>
      <c r="CB116" s="98"/>
      <c r="CC116" s="98"/>
      <c r="CD116" s="98"/>
      <c r="CE116" s="98"/>
      <c r="CF116" s="98"/>
      <c r="CG116" s="98"/>
      <c r="CH116" s="98"/>
      <c r="CI116" s="98"/>
      <c r="CJ116" s="98"/>
      <c r="CK116" s="98"/>
      <c r="CL116" s="98"/>
      <c r="CM116" s="98"/>
    </row>
    <row r="117" spans="1:91" s="99" customFormat="1" ht="16.5" x14ac:dyDescent="0.3">
      <c r="A117" s="63"/>
      <c r="B117" s="63"/>
      <c r="C117" s="87"/>
      <c r="D117" s="88">
        <v>6029004</v>
      </c>
      <c r="E117" s="88" t="s">
        <v>139</v>
      </c>
      <c r="F117" s="90">
        <f t="shared" si="39"/>
        <v>0</v>
      </c>
      <c r="G117" s="90">
        <f t="shared" si="41"/>
        <v>0</v>
      </c>
      <c r="H117" s="109">
        <f t="shared" si="40"/>
        <v>0</v>
      </c>
      <c r="I117" s="65"/>
      <c r="J117" s="65"/>
      <c r="K117" s="65"/>
      <c r="L117" s="66"/>
      <c r="M117" s="66"/>
      <c r="N117" s="66"/>
      <c r="O117" s="66"/>
      <c r="P117" s="66"/>
      <c r="Q117" s="67"/>
      <c r="R117" s="66"/>
      <c r="S117" s="66"/>
      <c r="T117" s="66"/>
      <c r="U117" s="65"/>
      <c r="V117" s="65"/>
      <c r="W117" s="65"/>
      <c r="X117" s="66"/>
      <c r="Y117" s="66"/>
      <c r="Z117" s="68"/>
      <c r="AA117" s="66"/>
      <c r="AB117" s="66"/>
      <c r="AC117" s="66"/>
      <c r="AD117" s="66"/>
      <c r="AE117" s="66"/>
      <c r="AF117" s="66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8"/>
      <c r="CA117" s="98"/>
      <c r="CB117" s="98"/>
      <c r="CC117" s="98"/>
      <c r="CD117" s="98"/>
      <c r="CE117" s="98"/>
      <c r="CF117" s="98"/>
      <c r="CG117" s="98"/>
      <c r="CH117" s="98"/>
      <c r="CI117" s="98"/>
      <c r="CJ117" s="98"/>
      <c r="CK117" s="98"/>
      <c r="CL117" s="98"/>
      <c r="CM117" s="98"/>
    </row>
    <row r="118" spans="1:91" s="99" customFormat="1" ht="16.5" x14ac:dyDescent="0.3">
      <c r="A118" s="63"/>
      <c r="B118" s="63"/>
      <c r="C118" s="87"/>
      <c r="D118" s="88">
        <v>6029005</v>
      </c>
      <c r="E118" s="88" t="s">
        <v>140</v>
      </c>
      <c r="F118" s="90">
        <f t="shared" si="39"/>
        <v>0</v>
      </c>
      <c r="G118" s="90">
        <f t="shared" si="41"/>
        <v>0</v>
      </c>
      <c r="H118" s="109">
        <f t="shared" si="40"/>
        <v>45000</v>
      </c>
      <c r="I118" s="65">
        <v>45000</v>
      </c>
      <c r="J118" s="65"/>
      <c r="K118" s="65"/>
      <c r="L118" s="66"/>
      <c r="M118" s="66"/>
      <c r="N118" s="66"/>
      <c r="O118" s="66"/>
      <c r="P118" s="66"/>
      <c r="Q118" s="67"/>
      <c r="R118" s="123"/>
      <c r="S118" s="66"/>
      <c r="T118" s="66"/>
      <c r="U118" s="65"/>
      <c r="V118" s="65"/>
      <c r="W118" s="65"/>
      <c r="X118" s="66"/>
      <c r="Y118" s="66"/>
      <c r="Z118" s="68"/>
      <c r="AA118" s="66"/>
      <c r="AB118" s="66"/>
      <c r="AC118" s="66"/>
      <c r="AD118" s="66"/>
      <c r="AE118" s="66"/>
      <c r="AF118" s="66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8"/>
      <c r="BY118" s="98"/>
      <c r="BZ118" s="98"/>
      <c r="CA118" s="98"/>
      <c r="CB118" s="98"/>
      <c r="CC118" s="98"/>
      <c r="CD118" s="98"/>
      <c r="CE118" s="98"/>
      <c r="CF118" s="98"/>
      <c r="CG118" s="98"/>
      <c r="CH118" s="98"/>
      <c r="CI118" s="98"/>
      <c r="CJ118" s="98"/>
      <c r="CK118" s="98"/>
      <c r="CL118" s="98"/>
      <c r="CM118" s="98"/>
    </row>
    <row r="119" spans="1:91" s="99" customFormat="1" ht="16.5" x14ac:dyDescent="0.3">
      <c r="A119" s="63"/>
      <c r="B119" s="63"/>
      <c r="C119" s="87"/>
      <c r="D119" s="88">
        <v>9029006</v>
      </c>
      <c r="E119" s="88" t="s">
        <v>141</v>
      </c>
      <c r="F119" s="90">
        <f t="shared" si="39"/>
        <v>0</v>
      </c>
      <c r="G119" s="90">
        <f t="shared" si="41"/>
        <v>0</v>
      </c>
      <c r="H119" s="109">
        <f t="shared" si="40"/>
        <v>0</v>
      </c>
      <c r="I119" s="66"/>
      <c r="J119" s="66"/>
      <c r="K119" s="66"/>
      <c r="L119" s="66"/>
      <c r="M119" s="66"/>
      <c r="N119" s="66"/>
      <c r="O119" s="66"/>
      <c r="P119" s="66"/>
      <c r="Q119" s="67"/>
      <c r="R119" s="66"/>
      <c r="S119" s="66"/>
      <c r="T119" s="66"/>
      <c r="U119" s="66"/>
      <c r="V119" s="66"/>
      <c r="W119" s="66"/>
      <c r="X119" s="66"/>
      <c r="Y119" s="66"/>
      <c r="Z119" s="68"/>
      <c r="AA119" s="66"/>
      <c r="AB119" s="66"/>
      <c r="AC119" s="66"/>
      <c r="AD119" s="66"/>
      <c r="AE119" s="66"/>
      <c r="AF119" s="66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  <c r="BY119" s="98"/>
      <c r="BZ119" s="98"/>
      <c r="CA119" s="98"/>
      <c r="CB119" s="98"/>
      <c r="CC119" s="98"/>
      <c r="CD119" s="98"/>
      <c r="CE119" s="98"/>
      <c r="CF119" s="98"/>
      <c r="CG119" s="98"/>
      <c r="CH119" s="98"/>
      <c r="CI119" s="98"/>
      <c r="CJ119" s="98"/>
      <c r="CK119" s="98"/>
      <c r="CL119" s="98"/>
      <c r="CM119" s="98"/>
    </row>
    <row r="120" spans="1:91" s="99" customFormat="1" ht="16.5" x14ac:dyDescent="0.3">
      <c r="A120" s="63"/>
      <c r="B120" s="63"/>
      <c r="C120" s="87"/>
      <c r="D120" s="88">
        <v>6029007</v>
      </c>
      <c r="E120" s="88" t="s">
        <v>142</v>
      </c>
      <c r="F120" s="90">
        <f t="shared" si="39"/>
        <v>0</v>
      </c>
      <c r="G120" s="90">
        <f t="shared" si="41"/>
        <v>0</v>
      </c>
      <c r="H120" s="109">
        <f t="shared" si="40"/>
        <v>0</v>
      </c>
      <c r="I120" s="66"/>
      <c r="J120" s="66"/>
      <c r="K120" s="66"/>
      <c r="L120" s="66"/>
      <c r="M120" s="66"/>
      <c r="N120" s="66"/>
      <c r="O120" s="66"/>
      <c r="P120" s="66"/>
      <c r="Q120" s="67"/>
      <c r="R120" s="66"/>
      <c r="S120" s="66"/>
      <c r="T120" s="66"/>
      <c r="U120" s="66"/>
      <c r="V120" s="66"/>
      <c r="W120" s="66"/>
      <c r="X120" s="66"/>
      <c r="Y120" s="66"/>
      <c r="Z120" s="68"/>
      <c r="AA120" s="66"/>
      <c r="AB120" s="66"/>
      <c r="AC120" s="66"/>
      <c r="AD120" s="66"/>
      <c r="AE120" s="66"/>
      <c r="AF120" s="66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8"/>
      <c r="BY120" s="98"/>
      <c r="BZ120" s="98"/>
      <c r="CA120" s="98"/>
      <c r="CB120" s="98"/>
      <c r="CC120" s="98"/>
      <c r="CD120" s="98"/>
      <c r="CE120" s="98"/>
      <c r="CF120" s="98"/>
      <c r="CG120" s="98"/>
      <c r="CH120" s="98"/>
      <c r="CI120" s="98"/>
      <c r="CJ120" s="98"/>
      <c r="CK120" s="98"/>
      <c r="CL120" s="98"/>
      <c r="CM120" s="98"/>
    </row>
    <row r="121" spans="1:91" s="99" customFormat="1" ht="16.5" x14ac:dyDescent="0.3">
      <c r="A121" s="63"/>
      <c r="B121" s="63"/>
      <c r="C121" s="87"/>
      <c r="D121" s="88">
        <v>6029008</v>
      </c>
      <c r="E121" s="88" t="s">
        <v>143</v>
      </c>
      <c r="F121" s="90"/>
      <c r="G121" s="90">
        <f t="shared" si="41"/>
        <v>0</v>
      </c>
      <c r="H121" s="109">
        <f>SUM(I121:T121)</f>
        <v>0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>
        <v>15000</v>
      </c>
      <c r="X121" s="66"/>
      <c r="Y121" s="66"/>
      <c r="Z121" s="68"/>
      <c r="AA121" s="66"/>
      <c r="AB121" s="66"/>
      <c r="AC121" s="66"/>
      <c r="AD121" s="66"/>
      <c r="AE121" s="66"/>
      <c r="AF121" s="66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8"/>
      <c r="BY121" s="98"/>
      <c r="BZ121" s="98"/>
      <c r="CA121" s="98"/>
      <c r="CB121" s="98"/>
      <c r="CC121" s="98"/>
      <c r="CD121" s="98"/>
      <c r="CE121" s="98"/>
      <c r="CF121" s="98"/>
      <c r="CG121" s="98"/>
      <c r="CH121" s="98"/>
      <c r="CI121" s="98"/>
      <c r="CJ121" s="98"/>
      <c r="CK121" s="98"/>
      <c r="CL121" s="98"/>
      <c r="CM121" s="98"/>
    </row>
    <row r="122" spans="1:91" s="99" customFormat="1" ht="16.5" x14ac:dyDescent="0.3">
      <c r="A122" s="63"/>
      <c r="B122" s="63"/>
      <c r="C122" s="87"/>
      <c r="D122" s="88">
        <v>6029009</v>
      </c>
      <c r="E122" s="88" t="s">
        <v>144</v>
      </c>
      <c r="F122" s="90">
        <f t="shared" si="39"/>
        <v>0</v>
      </c>
      <c r="G122" s="90">
        <f t="shared" si="41"/>
        <v>0</v>
      </c>
      <c r="H122" s="109">
        <f t="shared" si="40"/>
        <v>0</v>
      </c>
      <c r="I122" s="66"/>
      <c r="J122" s="66"/>
      <c r="K122" s="66"/>
      <c r="L122" s="66"/>
      <c r="M122" s="66"/>
      <c r="N122" s="66"/>
      <c r="O122" s="66"/>
      <c r="P122" s="66"/>
      <c r="Q122" s="67"/>
      <c r="R122" s="66"/>
      <c r="S122" s="66"/>
      <c r="T122" s="66"/>
      <c r="U122" s="66"/>
      <c r="V122" s="66"/>
      <c r="W122" s="66"/>
      <c r="X122" s="66"/>
      <c r="Y122" s="66"/>
      <c r="Z122" s="68"/>
      <c r="AA122" s="66"/>
      <c r="AB122" s="66"/>
      <c r="AC122" s="66"/>
      <c r="AD122" s="66"/>
      <c r="AE122" s="66"/>
      <c r="AF122" s="66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8"/>
      <c r="BY122" s="98"/>
      <c r="BZ122" s="98"/>
      <c r="CA122" s="98"/>
      <c r="CB122" s="98"/>
      <c r="CC122" s="98"/>
      <c r="CD122" s="98"/>
      <c r="CE122" s="98"/>
      <c r="CF122" s="98"/>
      <c r="CG122" s="98"/>
      <c r="CH122" s="98"/>
      <c r="CI122" s="98"/>
      <c r="CJ122" s="98"/>
      <c r="CK122" s="98"/>
      <c r="CL122" s="98"/>
      <c r="CM122" s="98"/>
    </row>
    <row r="123" spans="1:91" s="99" customFormat="1" ht="16.5" x14ac:dyDescent="0.3">
      <c r="A123" s="63"/>
      <c r="B123" s="63"/>
      <c r="C123" s="87"/>
      <c r="D123" s="88">
        <v>6029099</v>
      </c>
      <c r="E123" s="88" t="s">
        <v>145</v>
      </c>
      <c r="F123" s="108">
        <f t="shared" si="39"/>
        <v>0</v>
      </c>
      <c r="G123" s="90">
        <f t="shared" si="41"/>
        <v>0</v>
      </c>
      <c r="H123" s="109">
        <f t="shared" si="40"/>
        <v>0</v>
      </c>
      <c r="I123" s="66"/>
      <c r="J123" s="66"/>
      <c r="K123" s="66"/>
      <c r="L123" s="66"/>
      <c r="M123" s="66"/>
      <c r="N123" s="66"/>
      <c r="O123" s="66"/>
      <c r="P123" s="66"/>
      <c r="Q123" s="67"/>
      <c r="R123" s="66"/>
      <c r="S123" s="66"/>
      <c r="T123" s="66"/>
      <c r="U123" s="66"/>
      <c r="V123" s="66"/>
      <c r="W123" s="66"/>
      <c r="X123" s="66"/>
      <c r="Y123" s="66"/>
      <c r="Z123" s="68"/>
      <c r="AA123" s="66"/>
      <c r="AB123" s="66"/>
      <c r="AC123" s="66"/>
      <c r="AD123" s="66"/>
      <c r="AE123" s="66"/>
      <c r="AF123" s="66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98"/>
      <c r="CK123" s="98"/>
      <c r="CL123" s="98"/>
      <c r="CM123" s="98"/>
    </row>
    <row r="124" spans="1:91" s="99" customFormat="1" ht="16.5" x14ac:dyDescent="0.3">
      <c r="A124" s="63"/>
      <c r="B124" s="63"/>
      <c r="C124" s="87"/>
      <c r="D124" s="88">
        <v>6029100</v>
      </c>
      <c r="E124" s="88" t="s">
        <v>146</v>
      </c>
      <c r="F124" s="90">
        <f t="shared" si="39"/>
        <v>0</v>
      </c>
      <c r="G124" s="90">
        <f t="shared" si="41"/>
        <v>0</v>
      </c>
      <c r="H124" s="109">
        <f t="shared" si="40"/>
        <v>0</v>
      </c>
      <c r="I124" s="66"/>
      <c r="J124" s="66"/>
      <c r="K124" s="66"/>
      <c r="L124" s="66"/>
      <c r="M124" s="66"/>
      <c r="N124" s="66"/>
      <c r="O124" s="66"/>
      <c r="P124" s="66"/>
      <c r="Q124" s="67"/>
      <c r="R124" s="66"/>
      <c r="S124" s="66"/>
      <c r="T124" s="66"/>
      <c r="U124" s="66"/>
      <c r="V124" s="66"/>
      <c r="W124" s="66"/>
      <c r="X124" s="66"/>
      <c r="Y124" s="66"/>
      <c r="Z124" s="68"/>
      <c r="AA124" s="66"/>
      <c r="AB124" s="66"/>
      <c r="AC124" s="66"/>
      <c r="AD124" s="66"/>
      <c r="AE124" s="66"/>
      <c r="AF124" s="66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8"/>
      <c r="BY124" s="98"/>
      <c r="BZ124" s="98"/>
      <c r="CA124" s="98"/>
      <c r="CB124" s="98"/>
      <c r="CC124" s="98"/>
      <c r="CD124" s="98"/>
      <c r="CE124" s="98"/>
      <c r="CF124" s="98"/>
      <c r="CG124" s="98"/>
      <c r="CH124" s="98"/>
      <c r="CI124" s="98"/>
      <c r="CJ124" s="98"/>
      <c r="CK124" s="98"/>
      <c r="CL124" s="98"/>
      <c r="CM124" s="98"/>
    </row>
    <row r="125" spans="1:91" s="122" customFormat="1" ht="16.5" x14ac:dyDescent="0.25">
      <c r="A125" s="81"/>
      <c r="B125" s="81"/>
      <c r="C125" s="82"/>
      <c r="D125" s="83">
        <v>605</v>
      </c>
      <c r="E125" s="83" t="s">
        <v>147</v>
      </c>
      <c r="F125" s="112">
        <f t="shared" ref="F125:AF125" si="42">SUM(F126:F131)</f>
        <v>0</v>
      </c>
      <c r="G125" s="112">
        <f t="shared" si="42"/>
        <v>0</v>
      </c>
      <c r="H125" s="112">
        <f t="shared" si="42"/>
        <v>0</v>
      </c>
      <c r="I125" s="112">
        <f t="shared" si="42"/>
        <v>0</v>
      </c>
      <c r="J125" s="112">
        <f t="shared" si="42"/>
        <v>0</v>
      </c>
      <c r="K125" s="112">
        <f t="shared" si="42"/>
        <v>0</v>
      </c>
      <c r="L125" s="112">
        <f t="shared" si="42"/>
        <v>0</v>
      </c>
      <c r="M125" s="112">
        <f t="shared" si="42"/>
        <v>0</v>
      </c>
      <c r="N125" s="112">
        <f t="shared" si="42"/>
        <v>0</v>
      </c>
      <c r="O125" s="112">
        <f t="shared" si="42"/>
        <v>0</v>
      </c>
      <c r="P125" s="112">
        <f t="shared" si="42"/>
        <v>0</v>
      </c>
      <c r="Q125" s="112">
        <f t="shared" si="42"/>
        <v>0</v>
      </c>
      <c r="R125" s="112"/>
      <c r="S125" s="112">
        <f t="shared" si="42"/>
        <v>0</v>
      </c>
      <c r="T125" s="112">
        <f t="shared" si="42"/>
        <v>0</v>
      </c>
      <c r="U125" s="112">
        <f t="shared" si="42"/>
        <v>0</v>
      </c>
      <c r="V125" s="112">
        <f t="shared" si="42"/>
        <v>0</v>
      </c>
      <c r="W125" s="112">
        <f t="shared" si="42"/>
        <v>0</v>
      </c>
      <c r="X125" s="112">
        <f t="shared" si="42"/>
        <v>0</v>
      </c>
      <c r="Y125" s="112">
        <f t="shared" si="42"/>
        <v>0</v>
      </c>
      <c r="Z125" s="112">
        <f t="shared" si="42"/>
        <v>0</v>
      </c>
      <c r="AA125" s="112">
        <f t="shared" si="42"/>
        <v>0</v>
      </c>
      <c r="AB125" s="112">
        <f t="shared" si="42"/>
        <v>0</v>
      </c>
      <c r="AC125" s="112">
        <f t="shared" si="42"/>
        <v>0</v>
      </c>
      <c r="AD125" s="112">
        <f t="shared" si="42"/>
        <v>0</v>
      </c>
      <c r="AE125" s="112">
        <f t="shared" si="42"/>
        <v>0</v>
      </c>
      <c r="AF125" s="112">
        <f t="shared" si="42"/>
        <v>0</v>
      </c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8"/>
      <c r="BY125" s="98"/>
      <c r="BZ125" s="98"/>
      <c r="CA125" s="98"/>
      <c r="CB125" s="98"/>
      <c r="CC125" s="98"/>
      <c r="CD125" s="98"/>
      <c r="CE125" s="98"/>
      <c r="CF125" s="98"/>
      <c r="CG125" s="98"/>
      <c r="CH125" s="98"/>
      <c r="CI125" s="98"/>
      <c r="CJ125" s="98"/>
      <c r="CK125" s="98"/>
      <c r="CL125" s="98"/>
      <c r="CM125" s="98"/>
    </row>
    <row r="126" spans="1:91" s="99" customFormat="1" ht="16.5" x14ac:dyDescent="0.3">
      <c r="A126" s="63"/>
      <c r="B126" s="63"/>
      <c r="C126" s="87"/>
      <c r="D126" s="88">
        <v>6051001</v>
      </c>
      <c r="E126" s="88" t="s">
        <v>148</v>
      </c>
      <c r="F126" s="90">
        <f t="shared" ref="F126:F131" si="43">SUM(U126:AF126)</f>
        <v>0</v>
      </c>
      <c r="G126" s="90">
        <f t="shared" ref="G126:G131" si="44">SUM(U126)</f>
        <v>0</v>
      </c>
      <c r="H126" s="109">
        <f t="shared" ref="H126:H131" si="45">SUM(I126:T126)</f>
        <v>0</v>
      </c>
      <c r="I126" s="66"/>
      <c r="J126" s="66"/>
      <c r="K126" s="66"/>
      <c r="L126" s="66"/>
      <c r="M126" s="66"/>
      <c r="N126" s="66"/>
      <c r="O126" s="66"/>
      <c r="P126" s="66"/>
      <c r="Q126" s="67"/>
      <c r="R126" s="66"/>
      <c r="S126" s="66"/>
      <c r="T126" s="66"/>
      <c r="U126" s="66"/>
      <c r="V126" s="66"/>
      <c r="W126" s="66"/>
      <c r="X126" s="66"/>
      <c r="Y126" s="66"/>
      <c r="Z126" s="68"/>
      <c r="AA126" s="66"/>
      <c r="AB126" s="66"/>
      <c r="AC126" s="66"/>
      <c r="AD126" s="66"/>
      <c r="AE126" s="66"/>
      <c r="AF126" s="66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</row>
    <row r="127" spans="1:91" s="99" customFormat="1" ht="16.5" x14ac:dyDescent="0.3">
      <c r="A127" s="63"/>
      <c r="B127" s="63"/>
      <c r="C127" s="87"/>
      <c r="D127" s="88">
        <v>6051002</v>
      </c>
      <c r="E127" s="88" t="s">
        <v>149</v>
      </c>
      <c r="F127" s="90">
        <f t="shared" si="43"/>
        <v>0</v>
      </c>
      <c r="G127" s="90">
        <f t="shared" si="44"/>
        <v>0</v>
      </c>
      <c r="H127" s="109">
        <f t="shared" si="45"/>
        <v>0</v>
      </c>
      <c r="I127" s="66"/>
      <c r="J127" s="66"/>
      <c r="K127" s="66"/>
      <c r="L127" s="66"/>
      <c r="M127" s="66"/>
      <c r="N127" s="66"/>
      <c r="O127" s="66"/>
      <c r="P127" s="66"/>
      <c r="Q127" s="67"/>
      <c r="R127" s="66"/>
      <c r="S127" s="66"/>
      <c r="T127" s="66"/>
      <c r="U127" s="66"/>
      <c r="V127" s="66"/>
      <c r="W127" s="66"/>
      <c r="X127" s="66"/>
      <c r="Y127" s="66"/>
      <c r="Z127" s="68"/>
      <c r="AA127" s="66"/>
      <c r="AB127" s="66"/>
      <c r="AC127" s="66"/>
      <c r="AD127" s="66"/>
      <c r="AE127" s="66"/>
      <c r="AF127" s="66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  <c r="BZ127" s="98"/>
      <c r="CA127" s="98"/>
      <c r="CB127" s="98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</row>
    <row r="128" spans="1:91" s="99" customFormat="1" ht="16.5" x14ac:dyDescent="0.3">
      <c r="A128" s="63"/>
      <c r="B128" s="63"/>
      <c r="C128" s="87"/>
      <c r="D128" s="88">
        <v>6051099</v>
      </c>
      <c r="E128" s="88" t="s">
        <v>150</v>
      </c>
      <c r="F128" s="90">
        <f t="shared" si="43"/>
        <v>0</v>
      </c>
      <c r="G128" s="90">
        <f t="shared" si="44"/>
        <v>0</v>
      </c>
      <c r="H128" s="109">
        <f t="shared" si="45"/>
        <v>0</v>
      </c>
      <c r="I128" s="66"/>
      <c r="J128" s="66"/>
      <c r="K128" s="66"/>
      <c r="L128" s="66"/>
      <c r="M128" s="66"/>
      <c r="N128" s="66"/>
      <c r="O128" s="66"/>
      <c r="P128" s="66"/>
      <c r="Q128" s="67"/>
      <c r="R128" s="66"/>
      <c r="S128" s="66"/>
      <c r="T128" s="66"/>
      <c r="U128" s="66"/>
      <c r="V128" s="66"/>
      <c r="W128" s="66"/>
      <c r="X128" s="66"/>
      <c r="Y128" s="66"/>
      <c r="Z128" s="68"/>
      <c r="AA128" s="66"/>
      <c r="AB128" s="66"/>
      <c r="AC128" s="66"/>
      <c r="AD128" s="66"/>
      <c r="AE128" s="66"/>
      <c r="AF128" s="66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</row>
    <row r="129" spans="1:91" s="99" customFormat="1" ht="16.5" x14ac:dyDescent="0.3">
      <c r="A129" s="63"/>
      <c r="B129" s="63"/>
      <c r="C129" s="87"/>
      <c r="D129" s="88">
        <v>6052100</v>
      </c>
      <c r="E129" s="88" t="s">
        <v>151</v>
      </c>
      <c r="F129" s="90">
        <f t="shared" si="43"/>
        <v>0</v>
      </c>
      <c r="G129" s="90">
        <f t="shared" si="44"/>
        <v>0</v>
      </c>
      <c r="H129" s="109">
        <f t="shared" si="45"/>
        <v>0</v>
      </c>
      <c r="I129" s="66"/>
      <c r="J129" s="66"/>
      <c r="K129" s="66"/>
      <c r="L129" s="66"/>
      <c r="M129" s="66"/>
      <c r="N129" s="66"/>
      <c r="O129" s="66"/>
      <c r="P129" s="66"/>
      <c r="Q129" s="67"/>
      <c r="R129" s="66"/>
      <c r="S129" s="66"/>
      <c r="T129" s="66"/>
      <c r="U129" s="66"/>
      <c r="V129" s="66"/>
      <c r="W129" s="66"/>
      <c r="X129" s="66"/>
      <c r="Y129" s="66"/>
      <c r="Z129" s="68"/>
      <c r="AA129" s="66"/>
      <c r="AB129" s="66"/>
      <c r="AC129" s="66"/>
      <c r="AD129" s="66"/>
      <c r="AE129" s="66"/>
      <c r="AF129" s="66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  <c r="BY129" s="98"/>
      <c r="BZ129" s="98"/>
      <c r="CA129" s="98"/>
      <c r="CB129" s="98"/>
      <c r="CC129" s="98"/>
      <c r="CD129" s="98"/>
      <c r="CE129" s="98"/>
      <c r="CF129" s="98"/>
      <c r="CG129" s="98"/>
      <c r="CH129" s="98"/>
      <c r="CI129" s="98"/>
      <c r="CJ129" s="98"/>
      <c r="CK129" s="98"/>
      <c r="CL129" s="98"/>
      <c r="CM129" s="98"/>
    </row>
    <row r="130" spans="1:91" s="99" customFormat="1" ht="16.5" x14ac:dyDescent="0.3">
      <c r="A130" s="63"/>
      <c r="B130" s="63"/>
      <c r="C130" s="87"/>
      <c r="D130" s="88">
        <v>6053100</v>
      </c>
      <c r="E130" s="88" t="s">
        <v>152</v>
      </c>
      <c r="F130" s="90">
        <f t="shared" si="43"/>
        <v>0</v>
      </c>
      <c r="G130" s="90">
        <f t="shared" si="44"/>
        <v>0</v>
      </c>
      <c r="H130" s="109">
        <f t="shared" si="45"/>
        <v>0</v>
      </c>
      <c r="I130" s="66"/>
      <c r="J130" s="66"/>
      <c r="K130" s="66"/>
      <c r="L130" s="66"/>
      <c r="M130" s="66"/>
      <c r="N130" s="66"/>
      <c r="O130" s="66"/>
      <c r="P130" s="66"/>
      <c r="Q130" s="67"/>
      <c r="R130" s="66"/>
      <c r="S130" s="66"/>
      <c r="T130" s="66"/>
      <c r="U130" s="66"/>
      <c r="V130" s="66"/>
      <c r="W130" s="66"/>
      <c r="X130" s="66"/>
      <c r="Y130" s="66"/>
      <c r="Z130" s="68"/>
      <c r="AA130" s="66"/>
      <c r="AB130" s="66"/>
      <c r="AC130" s="66"/>
      <c r="AD130" s="66"/>
      <c r="AE130" s="66"/>
      <c r="AF130" s="66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8"/>
      <c r="BY130" s="98"/>
      <c r="BZ130" s="98"/>
      <c r="CA130" s="98"/>
      <c r="CB130" s="98"/>
      <c r="CC130" s="98"/>
      <c r="CD130" s="98"/>
      <c r="CE130" s="98"/>
      <c r="CF130" s="98"/>
      <c r="CG130" s="98"/>
      <c r="CH130" s="98"/>
      <c r="CI130" s="98"/>
      <c r="CJ130" s="98"/>
      <c r="CK130" s="98"/>
      <c r="CL130" s="98"/>
      <c r="CM130" s="98"/>
    </row>
    <row r="131" spans="1:91" s="99" customFormat="1" ht="16.5" x14ac:dyDescent="0.3">
      <c r="A131" s="63"/>
      <c r="B131" s="63"/>
      <c r="C131" s="87"/>
      <c r="D131" s="88">
        <v>6059100</v>
      </c>
      <c r="E131" s="88" t="s">
        <v>153</v>
      </c>
      <c r="F131" s="90">
        <f t="shared" si="43"/>
        <v>0</v>
      </c>
      <c r="G131" s="90">
        <f t="shared" si="44"/>
        <v>0</v>
      </c>
      <c r="H131" s="109">
        <f t="shared" si="45"/>
        <v>0</v>
      </c>
      <c r="I131" s="66"/>
      <c r="J131" s="66"/>
      <c r="K131" s="66"/>
      <c r="L131" s="66"/>
      <c r="M131" s="66"/>
      <c r="N131" s="66"/>
      <c r="O131" s="66"/>
      <c r="P131" s="66"/>
      <c r="Q131" s="67"/>
      <c r="R131" s="66"/>
      <c r="S131" s="66"/>
      <c r="T131" s="66"/>
      <c r="U131" s="66"/>
      <c r="V131" s="66"/>
      <c r="W131" s="66"/>
      <c r="X131" s="66"/>
      <c r="Y131" s="66"/>
      <c r="Z131" s="68"/>
      <c r="AA131" s="66"/>
      <c r="AB131" s="66"/>
      <c r="AC131" s="66"/>
      <c r="AD131" s="66"/>
      <c r="AE131" s="66"/>
      <c r="AF131" s="66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BY131" s="98"/>
      <c r="BZ131" s="98"/>
      <c r="CA131" s="98"/>
      <c r="CB131" s="98"/>
      <c r="CC131" s="98"/>
      <c r="CD131" s="98"/>
      <c r="CE131" s="98"/>
      <c r="CF131" s="98"/>
      <c r="CG131" s="98"/>
      <c r="CH131" s="98"/>
      <c r="CI131" s="98"/>
      <c r="CJ131" s="98"/>
      <c r="CK131" s="98"/>
      <c r="CL131" s="98"/>
      <c r="CM131" s="98"/>
    </row>
    <row r="132" spans="1:91" s="122" customFormat="1" ht="30" x14ac:dyDescent="0.25">
      <c r="A132" s="124"/>
      <c r="B132" s="124"/>
      <c r="C132" s="125"/>
      <c r="D132" s="126">
        <v>606</v>
      </c>
      <c r="E132" s="127" t="s">
        <v>154</v>
      </c>
      <c r="F132" s="128">
        <f t="shared" ref="F132:AF132" si="46">SUM(F133:F137)</f>
        <v>150000</v>
      </c>
      <c r="G132" s="128">
        <f>SUM(G133:G137)</f>
        <v>0</v>
      </c>
      <c r="H132" s="128">
        <f>SUM(H133:H137)</f>
        <v>0</v>
      </c>
      <c r="I132" s="128">
        <f t="shared" si="46"/>
        <v>0</v>
      </c>
      <c r="J132" s="128">
        <f t="shared" si="46"/>
        <v>0</v>
      </c>
      <c r="K132" s="128">
        <f t="shared" si="46"/>
        <v>0</v>
      </c>
      <c r="L132" s="128">
        <f t="shared" si="46"/>
        <v>0</v>
      </c>
      <c r="M132" s="128">
        <f t="shared" si="46"/>
        <v>0</v>
      </c>
      <c r="N132" s="128">
        <f t="shared" si="46"/>
        <v>0</v>
      </c>
      <c r="O132" s="128">
        <f t="shared" si="46"/>
        <v>0</v>
      </c>
      <c r="P132" s="128">
        <f t="shared" si="46"/>
        <v>0</v>
      </c>
      <c r="Q132" s="128">
        <f t="shared" si="46"/>
        <v>0</v>
      </c>
      <c r="R132" s="128"/>
      <c r="S132" s="128">
        <f t="shared" si="46"/>
        <v>0</v>
      </c>
      <c r="T132" s="128">
        <f t="shared" si="46"/>
        <v>0</v>
      </c>
      <c r="U132" s="128">
        <f t="shared" si="46"/>
        <v>0</v>
      </c>
      <c r="V132" s="128">
        <f t="shared" si="46"/>
        <v>50000</v>
      </c>
      <c r="W132" s="128">
        <f t="shared" si="46"/>
        <v>50000</v>
      </c>
      <c r="X132" s="128">
        <f t="shared" si="46"/>
        <v>0</v>
      </c>
      <c r="Y132" s="128">
        <f t="shared" si="46"/>
        <v>0</v>
      </c>
      <c r="Z132" s="128">
        <f t="shared" si="46"/>
        <v>0</v>
      </c>
      <c r="AA132" s="128">
        <f t="shared" si="46"/>
        <v>0</v>
      </c>
      <c r="AB132" s="128">
        <f t="shared" si="46"/>
        <v>0</v>
      </c>
      <c r="AC132" s="128">
        <f t="shared" si="46"/>
        <v>50000</v>
      </c>
      <c r="AD132" s="128">
        <f t="shared" si="46"/>
        <v>0</v>
      </c>
      <c r="AE132" s="128">
        <f t="shared" si="46"/>
        <v>0</v>
      </c>
      <c r="AF132" s="128">
        <f t="shared" si="46"/>
        <v>0</v>
      </c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8"/>
      <c r="BY132" s="98"/>
      <c r="BZ132" s="98"/>
      <c r="CA132" s="98"/>
      <c r="CB132" s="98"/>
      <c r="CC132" s="98"/>
      <c r="CD132" s="98"/>
      <c r="CE132" s="98"/>
      <c r="CF132" s="98"/>
      <c r="CG132" s="98"/>
      <c r="CH132" s="98"/>
      <c r="CI132" s="98"/>
      <c r="CJ132" s="98"/>
      <c r="CK132" s="98"/>
      <c r="CL132" s="98"/>
      <c r="CM132" s="98"/>
    </row>
    <row r="133" spans="1:91" s="98" customFormat="1" ht="16.5" x14ac:dyDescent="0.3">
      <c r="A133" s="129"/>
      <c r="B133" s="129"/>
      <c r="C133" s="115"/>
      <c r="D133" s="130">
        <v>6061003</v>
      </c>
      <c r="E133" s="131" t="s">
        <v>155</v>
      </c>
      <c r="F133" s="132">
        <f t="shared" ref="F133:F144" si="47">SUM(U133:AF133)</f>
        <v>0</v>
      </c>
      <c r="G133" s="90">
        <f>SUM(U133)</f>
        <v>0</v>
      </c>
      <c r="H133" s="133">
        <f t="shared" ref="H133:T144" si="48">SUM(I133:T133)</f>
        <v>0</v>
      </c>
      <c r="I133" s="66"/>
      <c r="J133" s="66"/>
      <c r="K133" s="66"/>
      <c r="L133" s="66"/>
      <c r="M133" s="66"/>
      <c r="N133" s="66"/>
      <c r="O133" s="66"/>
      <c r="P133" s="66"/>
      <c r="Q133" s="67"/>
      <c r="R133" s="66"/>
      <c r="S133" s="66"/>
      <c r="T133" s="66"/>
      <c r="U133" s="66"/>
      <c r="V133" s="66"/>
      <c r="W133" s="66"/>
      <c r="X133" s="66"/>
      <c r="Y133" s="66"/>
      <c r="Z133" s="68"/>
      <c r="AA133" s="66"/>
      <c r="AB133" s="66"/>
      <c r="AC133" s="66"/>
      <c r="AD133" s="66"/>
      <c r="AE133" s="66"/>
      <c r="AF133" s="66"/>
    </row>
    <row r="134" spans="1:91" s="98" customFormat="1" ht="16.5" x14ac:dyDescent="0.3">
      <c r="A134" s="129"/>
      <c r="B134" s="129"/>
      <c r="C134" s="115"/>
      <c r="D134" s="130">
        <v>6061004</v>
      </c>
      <c r="E134" s="131" t="s">
        <v>156</v>
      </c>
      <c r="F134" s="132">
        <f t="shared" si="47"/>
        <v>0</v>
      </c>
      <c r="G134" s="90">
        <f>SUM(U134)</f>
        <v>0</v>
      </c>
      <c r="H134" s="133">
        <f t="shared" si="48"/>
        <v>0</v>
      </c>
      <c r="I134" s="66"/>
      <c r="J134" s="66"/>
      <c r="K134" s="66"/>
      <c r="L134" s="66"/>
      <c r="M134" s="66"/>
      <c r="N134" s="66"/>
      <c r="O134" s="66"/>
      <c r="P134" s="66"/>
      <c r="Q134" s="67"/>
      <c r="R134" s="66"/>
      <c r="S134" s="66"/>
      <c r="T134" s="66"/>
      <c r="U134" s="66"/>
      <c r="V134" s="66"/>
      <c r="W134" s="66"/>
      <c r="X134" s="66"/>
      <c r="Y134" s="66"/>
      <c r="Z134" s="68"/>
      <c r="AA134" s="66"/>
      <c r="AB134" s="66"/>
      <c r="AC134" s="66"/>
      <c r="AD134" s="66"/>
      <c r="AE134" s="66"/>
      <c r="AF134" s="66"/>
    </row>
    <row r="135" spans="1:91" s="98" customFormat="1" ht="16.5" x14ac:dyDescent="0.3">
      <c r="A135" s="134"/>
      <c r="B135" s="129"/>
      <c r="C135" s="115"/>
      <c r="D135" s="130">
        <v>6061051</v>
      </c>
      <c r="E135" s="116" t="s">
        <v>157</v>
      </c>
      <c r="F135" s="132">
        <f t="shared" si="47"/>
        <v>0</v>
      </c>
      <c r="G135" s="90">
        <f>SUM(U135)</f>
        <v>0</v>
      </c>
      <c r="I135" s="66"/>
      <c r="J135" s="66"/>
      <c r="K135" s="66"/>
      <c r="L135" s="66"/>
      <c r="M135" s="66"/>
      <c r="N135" s="66"/>
      <c r="O135" s="66"/>
      <c r="P135" s="66"/>
      <c r="Q135" s="67"/>
      <c r="R135" s="66"/>
      <c r="S135" s="66"/>
      <c r="T135" s="66"/>
      <c r="U135" s="66"/>
      <c r="V135" s="66"/>
      <c r="W135" s="66"/>
      <c r="X135" s="66"/>
      <c r="Y135" s="66"/>
      <c r="Z135" s="68"/>
      <c r="AA135" s="66"/>
      <c r="AB135" s="66"/>
      <c r="AC135" s="66"/>
      <c r="AD135" s="66"/>
      <c r="AE135" s="66"/>
      <c r="AF135" s="66"/>
    </row>
    <row r="136" spans="1:91" s="98" customFormat="1" ht="16.5" x14ac:dyDescent="0.3">
      <c r="A136" s="129"/>
      <c r="B136" s="129"/>
      <c r="C136" s="115"/>
      <c r="D136" s="130">
        <v>6061041</v>
      </c>
      <c r="E136" s="131" t="s">
        <v>158</v>
      </c>
      <c r="F136" s="132">
        <f t="shared" si="47"/>
        <v>0</v>
      </c>
      <c r="G136" s="90">
        <f>SUM(U136)</f>
        <v>0</v>
      </c>
      <c r="H136" s="133"/>
      <c r="I136" s="66"/>
      <c r="J136" s="66"/>
      <c r="K136" s="66"/>
      <c r="L136" s="66"/>
      <c r="M136" s="66"/>
      <c r="N136" s="66"/>
      <c r="O136" s="66"/>
      <c r="P136" s="66"/>
      <c r="Q136" s="67"/>
      <c r="R136" s="66"/>
      <c r="S136" s="66"/>
      <c r="T136" s="66"/>
      <c r="U136" s="66"/>
      <c r="V136" s="66"/>
      <c r="W136" s="66"/>
      <c r="X136" s="66"/>
      <c r="Y136" s="66"/>
      <c r="Z136" s="68"/>
      <c r="AA136" s="66"/>
      <c r="AB136" s="66"/>
      <c r="AC136" s="66"/>
      <c r="AD136" s="66"/>
      <c r="AE136" s="66"/>
      <c r="AF136" s="66"/>
    </row>
    <row r="137" spans="1:91" s="98" customFormat="1" ht="16.5" x14ac:dyDescent="0.3">
      <c r="A137" s="129"/>
      <c r="B137" s="129"/>
      <c r="C137" s="115"/>
      <c r="D137" s="130">
        <v>6061099</v>
      </c>
      <c r="E137" s="131" t="s">
        <v>159</v>
      </c>
      <c r="F137" s="132">
        <f t="shared" si="47"/>
        <v>150000</v>
      </c>
      <c r="G137" s="90">
        <f>SUM(U137)</f>
        <v>0</v>
      </c>
      <c r="H137" s="133">
        <f>SUM(I137:T137)</f>
        <v>0</v>
      </c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>
        <v>50000</v>
      </c>
      <c r="W137" s="66">
        <v>50000</v>
      </c>
      <c r="X137" s="66"/>
      <c r="Y137" s="66"/>
      <c r="Z137" s="68"/>
      <c r="AA137" s="66"/>
      <c r="AB137" s="66"/>
      <c r="AC137" s="66">
        <v>50000</v>
      </c>
      <c r="AD137" s="66"/>
      <c r="AE137" s="66"/>
      <c r="AF137" s="66"/>
    </row>
    <row r="138" spans="1:91" s="122" customFormat="1" ht="16.5" x14ac:dyDescent="0.25">
      <c r="A138" s="135"/>
      <c r="B138" s="136"/>
      <c r="C138" s="82"/>
      <c r="D138" s="137">
        <v>231</v>
      </c>
      <c r="E138" s="138" t="s">
        <v>160</v>
      </c>
      <c r="F138" s="139">
        <f t="shared" si="47"/>
        <v>0</v>
      </c>
      <c r="G138" s="140">
        <f t="shared" ref="G138:G144" si="49">U138+V138+W138+X138+Y138+Z138+AA138+AB138+AC138+AD138</f>
        <v>0</v>
      </c>
      <c r="H138" s="112">
        <f t="shared" si="48"/>
        <v>0</v>
      </c>
      <c r="I138" s="112">
        <f t="shared" si="48"/>
        <v>0</v>
      </c>
      <c r="J138" s="112">
        <f t="shared" si="48"/>
        <v>0</v>
      </c>
      <c r="K138" s="112">
        <f t="shared" si="48"/>
        <v>0</v>
      </c>
      <c r="L138" s="112">
        <f t="shared" si="48"/>
        <v>0</v>
      </c>
      <c r="M138" s="112">
        <f t="shared" si="48"/>
        <v>0</v>
      </c>
      <c r="N138" s="112">
        <f t="shared" si="48"/>
        <v>0</v>
      </c>
      <c r="O138" s="112">
        <f t="shared" si="48"/>
        <v>0</v>
      </c>
      <c r="P138" s="112">
        <f t="shared" si="48"/>
        <v>0</v>
      </c>
      <c r="Q138" s="112">
        <f t="shared" si="48"/>
        <v>0</v>
      </c>
      <c r="R138" s="112"/>
      <c r="S138" s="112">
        <f t="shared" si="48"/>
        <v>0</v>
      </c>
      <c r="T138" s="112">
        <f t="shared" si="48"/>
        <v>0</v>
      </c>
      <c r="U138" s="112">
        <f t="shared" ref="U138:U144" si="50">SUM(V138:AF138)</f>
        <v>0</v>
      </c>
      <c r="V138" s="112">
        <f t="shared" ref="V138:AF144" si="51">SUM(W138:AF138)</f>
        <v>0</v>
      </c>
      <c r="W138" s="112">
        <f t="shared" si="51"/>
        <v>0</v>
      </c>
      <c r="X138" s="112">
        <f t="shared" si="51"/>
        <v>0</v>
      </c>
      <c r="Y138" s="112">
        <f t="shared" si="51"/>
        <v>0</v>
      </c>
      <c r="Z138" s="112">
        <f t="shared" si="51"/>
        <v>0</v>
      </c>
      <c r="AA138" s="112">
        <f t="shared" si="51"/>
        <v>0</v>
      </c>
      <c r="AB138" s="112">
        <f t="shared" si="51"/>
        <v>0</v>
      </c>
      <c r="AC138" s="112">
        <f t="shared" si="51"/>
        <v>0</v>
      </c>
      <c r="AD138" s="112">
        <f t="shared" si="51"/>
        <v>0</v>
      </c>
      <c r="AE138" s="112">
        <f t="shared" si="51"/>
        <v>0</v>
      </c>
      <c r="AF138" s="112">
        <f t="shared" si="51"/>
        <v>0</v>
      </c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  <c r="BZ138" s="98"/>
      <c r="CA138" s="98"/>
      <c r="CB138" s="98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</row>
    <row r="139" spans="1:91" s="122" customFormat="1" ht="16.5" x14ac:dyDescent="0.25">
      <c r="A139" s="135"/>
      <c r="B139" s="136"/>
      <c r="C139" s="82"/>
      <c r="D139" s="137">
        <v>231</v>
      </c>
      <c r="E139" s="138" t="s">
        <v>160</v>
      </c>
      <c r="F139" s="139">
        <f t="shared" si="47"/>
        <v>0</v>
      </c>
      <c r="G139" s="140">
        <f t="shared" si="49"/>
        <v>0</v>
      </c>
      <c r="H139" s="112">
        <f t="shared" si="48"/>
        <v>0</v>
      </c>
      <c r="I139" s="112">
        <f t="shared" si="48"/>
        <v>0</v>
      </c>
      <c r="J139" s="112">
        <f t="shared" si="48"/>
        <v>0</v>
      </c>
      <c r="K139" s="112">
        <f t="shared" si="48"/>
        <v>0</v>
      </c>
      <c r="L139" s="112">
        <f t="shared" si="48"/>
        <v>0</v>
      </c>
      <c r="M139" s="112">
        <f t="shared" si="48"/>
        <v>0</v>
      </c>
      <c r="N139" s="112">
        <f t="shared" si="48"/>
        <v>0</v>
      </c>
      <c r="O139" s="112">
        <f t="shared" si="48"/>
        <v>0</v>
      </c>
      <c r="P139" s="112">
        <f t="shared" si="48"/>
        <v>0</v>
      </c>
      <c r="Q139" s="112">
        <f t="shared" si="48"/>
        <v>0</v>
      </c>
      <c r="R139" s="112"/>
      <c r="S139" s="112">
        <f t="shared" si="48"/>
        <v>0</v>
      </c>
      <c r="T139" s="112">
        <f t="shared" si="48"/>
        <v>0</v>
      </c>
      <c r="U139" s="112">
        <f t="shared" si="50"/>
        <v>0</v>
      </c>
      <c r="V139" s="112">
        <f t="shared" si="51"/>
        <v>0</v>
      </c>
      <c r="W139" s="112">
        <f t="shared" si="51"/>
        <v>0</v>
      </c>
      <c r="X139" s="112">
        <f t="shared" si="51"/>
        <v>0</v>
      </c>
      <c r="Y139" s="112">
        <f t="shared" si="51"/>
        <v>0</v>
      </c>
      <c r="Z139" s="112">
        <f t="shared" si="51"/>
        <v>0</v>
      </c>
      <c r="AA139" s="112">
        <f t="shared" si="51"/>
        <v>0</v>
      </c>
      <c r="AB139" s="112">
        <f t="shared" si="51"/>
        <v>0</v>
      </c>
      <c r="AC139" s="112">
        <f t="shared" si="51"/>
        <v>0</v>
      </c>
      <c r="AD139" s="112">
        <f t="shared" si="51"/>
        <v>0</v>
      </c>
      <c r="AE139" s="112">
        <f t="shared" si="51"/>
        <v>0</v>
      </c>
      <c r="AF139" s="112">
        <f t="shared" si="51"/>
        <v>0</v>
      </c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  <c r="BZ139" s="98"/>
      <c r="CA139" s="98"/>
      <c r="CB139" s="98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</row>
    <row r="140" spans="1:91" s="122" customFormat="1" ht="16.5" x14ac:dyDescent="0.25">
      <c r="A140" s="135"/>
      <c r="B140" s="136"/>
      <c r="C140" s="82"/>
      <c r="D140" s="137">
        <v>231</v>
      </c>
      <c r="E140" s="138" t="s">
        <v>160</v>
      </c>
      <c r="F140" s="139">
        <f t="shared" si="47"/>
        <v>0</v>
      </c>
      <c r="G140" s="140">
        <f t="shared" si="49"/>
        <v>0</v>
      </c>
      <c r="H140" s="112">
        <f t="shared" si="48"/>
        <v>0</v>
      </c>
      <c r="I140" s="112">
        <f t="shared" si="48"/>
        <v>0</v>
      </c>
      <c r="J140" s="112">
        <f t="shared" si="48"/>
        <v>0</v>
      </c>
      <c r="K140" s="112">
        <f t="shared" si="48"/>
        <v>0</v>
      </c>
      <c r="L140" s="112">
        <f t="shared" si="48"/>
        <v>0</v>
      </c>
      <c r="M140" s="112">
        <f t="shared" si="48"/>
        <v>0</v>
      </c>
      <c r="N140" s="112">
        <f t="shared" si="48"/>
        <v>0</v>
      </c>
      <c r="O140" s="112">
        <f t="shared" si="48"/>
        <v>0</v>
      </c>
      <c r="P140" s="112">
        <f t="shared" si="48"/>
        <v>0</v>
      </c>
      <c r="Q140" s="112">
        <f t="shared" si="48"/>
        <v>0</v>
      </c>
      <c r="R140" s="112"/>
      <c r="S140" s="112">
        <f t="shared" si="48"/>
        <v>0</v>
      </c>
      <c r="T140" s="112">
        <f t="shared" si="48"/>
        <v>0</v>
      </c>
      <c r="U140" s="112">
        <f t="shared" si="50"/>
        <v>0</v>
      </c>
      <c r="V140" s="112">
        <f t="shared" si="51"/>
        <v>0</v>
      </c>
      <c r="W140" s="112">
        <f t="shared" si="51"/>
        <v>0</v>
      </c>
      <c r="X140" s="112">
        <f t="shared" si="51"/>
        <v>0</v>
      </c>
      <c r="Y140" s="112">
        <f t="shared" si="51"/>
        <v>0</v>
      </c>
      <c r="Z140" s="112">
        <f t="shared" si="51"/>
        <v>0</v>
      </c>
      <c r="AA140" s="112">
        <f t="shared" si="51"/>
        <v>0</v>
      </c>
      <c r="AB140" s="112">
        <f t="shared" si="51"/>
        <v>0</v>
      </c>
      <c r="AC140" s="112">
        <f t="shared" si="51"/>
        <v>0</v>
      </c>
      <c r="AD140" s="112">
        <f t="shared" si="51"/>
        <v>0</v>
      </c>
      <c r="AE140" s="112">
        <f t="shared" si="51"/>
        <v>0</v>
      </c>
      <c r="AF140" s="112">
        <f t="shared" si="51"/>
        <v>0</v>
      </c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</row>
    <row r="141" spans="1:91" s="122" customFormat="1" ht="16.5" x14ac:dyDescent="0.25">
      <c r="A141" s="135"/>
      <c r="B141" s="136"/>
      <c r="C141" s="82"/>
      <c r="D141" s="137">
        <v>231</v>
      </c>
      <c r="E141" s="138" t="s">
        <v>160</v>
      </c>
      <c r="F141" s="139">
        <f t="shared" si="47"/>
        <v>0</v>
      </c>
      <c r="G141" s="140">
        <f t="shared" si="49"/>
        <v>0</v>
      </c>
      <c r="H141" s="112">
        <f t="shared" si="48"/>
        <v>0</v>
      </c>
      <c r="I141" s="112">
        <f t="shared" si="48"/>
        <v>0</v>
      </c>
      <c r="J141" s="112">
        <f t="shared" si="48"/>
        <v>0</v>
      </c>
      <c r="K141" s="112">
        <f t="shared" si="48"/>
        <v>0</v>
      </c>
      <c r="L141" s="112">
        <f t="shared" si="48"/>
        <v>0</v>
      </c>
      <c r="M141" s="112">
        <f t="shared" si="48"/>
        <v>0</v>
      </c>
      <c r="N141" s="112">
        <f t="shared" si="48"/>
        <v>0</v>
      </c>
      <c r="O141" s="112">
        <f t="shared" si="48"/>
        <v>0</v>
      </c>
      <c r="P141" s="112">
        <f t="shared" si="48"/>
        <v>0</v>
      </c>
      <c r="Q141" s="112">
        <f t="shared" si="48"/>
        <v>0</v>
      </c>
      <c r="R141" s="112"/>
      <c r="S141" s="112">
        <f t="shared" si="48"/>
        <v>0</v>
      </c>
      <c r="T141" s="112">
        <f t="shared" si="48"/>
        <v>0</v>
      </c>
      <c r="U141" s="112">
        <f t="shared" si="50"/>
        <v>0</v>
      </c>
      <c r="V141" s="112">
        <f t="shared" si="51"/>
        <v>0</v>
      </c>
      <c r="W141" s="112">
        <f t="shared" si="51"/>
        <v>0</v>
      </c>
      <c r="X141" s="112">
        <f t="shared" si="51"/>
        <v>0</v>
      </c>
      <c r="Y141" s="112">
        <f t="shared" si="51"/>
        <v>0</v>
      </c>
      <c r="Z141" s="112">
        <f t="shared" si="51"/>
        <v>0</v>
      </c>
      <c r="AA141" s="112">
        <f t="shared" si="51"/>
        <v>0</v>
      </c>
      <c r="AB141" s="112">
        <f t="shared" si="51"/>
        <v>0</v>
      </c>
      <c r="AC141" s="112">
        <f t="shared" si="51"/>
        <v>0</v>
      </c>
      <c r="AD141" s="112">
        <f t="shared" si="51"/>
        <v>0</v>
      </c>
      <c r="AE141" s="112">
        <f t="shared" si="51"/>
        <v>0</v>
      </c>
      <c r="AF141" s="112">
        <f t="shared" si="51"/>
        <v>0</v>
      </c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</row>
    <row r="142" spans="1:91" s="122" customFormat="1" ht="16.5" x14ac:dyDescent="0.25">
      <c r="A142" s="135"/>
      <c r="B142" s="136"/>
      <c r="C142" s="82"/>
      <c r="D142" s="137">
        <v>231</v>
      </c>
      <c r="E142" s="138" t="s">
        <v>160</v>
      </c>
      <c r="F142" s="139">
        <f t="shared" si="47"/>
        <v>0</v>
      </c>
      <c r="G142" s="140">
        <f t="shared" si="49"/>
        <v>0</v>
      </c>
      <c r="H142" s="112">
        <f t="shared" si="48"/>
        <v>0</v>
      </c>
      <c r="I142" s="112">
        <f t="shared" si="48"/>
        <v>0</v>
      </c>
      <c r="J142" s="112">
        <f t="shared" si="48"/>
        <v>0</v>
      </c>
      <c r="K142" s="112">
        <f t="shared" si="48"/>
        <v>0</v>
      </c>
      <c r="L142" s="112">
        <f t="shared" si="48"/>
        <v>0</v>
      </c>
      <c r="M142" s="112">
        <f t="shared" si="48"/>
        <v>0</v>
      </c>
      <c r="N142" s="112">
        <f t="shared" si="48"/>
        <v>0</v>
      </c>
      <c r="O142" s="112">
        <f t="shared" si="48"/>
        <v>0</v>
      </c>
      <c r="P142" s="112">
        <f t="shared" si="48"/>
        <v>0</v>
      </c>
      <c r="Q142" s="112">
        <f t="shared" si="48"/>
        <v>0</v>
      </c>
      <c r="R142" s="112"/>
      <c r="S142" s="112">
        <f t="shared" si="48"/>
        <v>0</v>
      </c>
      <c r="T142" s="112">
        <f t="shared" si="48"/>
        <v>0</v>
      </c>
      <c r="U142" s="112">
        <f t="shared" si="50"/>
        <v>0</v>
      </c>
      <c r="V142" s="112">
        <f t="shared" si="51"/>
        <v>0</v>
      </c>
      <c r="W142" s="112">
        <f t="shared" si="51"/>
        <v>0</v>
      </c>
      <c r="X142" s="112">
        <f t="shared" si="51"/>
        <v>0</v>
      </c>
      <c r="Y142" s="112">
        <f t="shared" si="51"/>
        <v>0</v>
      </c>
      <c r="Z142" s="112">
        <f t="shared" si="51"/>
        <v>0</v>
      </c>
      <c r="AA142" s="112">
        <f t="shared" si="51"/>
        <v>0</v>
      </c>
      <c r="AB142" s="112">
        <f t="shared" si="51"/>
        <v>0</v>
      </c>
      <c r="AC142" s="112">
        <f t="shared" si="51"/>
        <v>0</v>
      </c>
      <c r="AD142" s="112">
        <f t="shared" si="51"/>
        <v>0</v>
      </c>
      <c r="AE142" s="112">
        <f t="shared" si="51"/>
        <v>0</v>
      </c>
      <c r="AF142" s="112">
        <f t="shared" si="51"/>
        <v>0</v>
      </c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</row>
    <row r="143" spans="1:91" s="122" customFormat="1" ht="16.5" x14ac:dyDescent="0.25">
      <c r="A143" s="135"/>
      <c r="B143" s="136"/>
      <c r="C143" s="82"/>
      <c r="D143" s="137">
        <v>231</v>
      </c>
      <c r="E143" s="138" t="s">
        <v>160</v>
      </c>
      <c r="F143" s="139">
        <f t="shared" si="47"/>
        <v>0</v>
      </c>
      <c r="G143" s="140">
        <f t="shared" si="49"/>
        <v>0</v>
      </c>
      <c r="H143" s="112">
        <f t="shared" si="48"/>
        <v>0</v>
      </c>
      <c r="I143" s="112">
        <f t="shared" si="48"/>
        <v>0</v>
      </c>
      <c r="J143" s="112">
        <f t="shared" si="48"/>
        <v>0</v>
      </c>
      <c r="K143" s="112">
        <f t="shared" si="48"/>
        <v>0</v>
      </c>
      <c r="L143" s="112">
        <f t="shared" si="48"/>
        <v>0</v>
      </c>
      <c r="M143" s="112">
        <f t="shared" si="48"/>
        <v>0</v>
      </c>
      <c r="N143" s="112">
        <f t="shared" si="48"/>
        <v>0</v>
      </c>
      <c r="O143" s="112">
        <f t="shared" si="48"/>
        <v>0</v>
      </c>
      <c r="P143" s="112">
        <f t="shared" si="48"/>
        <v>0</v>
      </c>
      <c r="Q143" s="112">
        <f t="shared" si="48"/>
        <v>0</v>
      </c>
      <c r="R143" s="112">
        <f t="shared" si="48"/>
        <v>0</v>
      </c>
      <c r="S143" s="112">
        <f t="shared" si="48"/>
        <v>0</v>
      </c>
      <c r="T143" s="112">
        <f t="shared" si="48"/>
        <v>0</v>
      </c>
      <c r="U143" s="112">
        <f t="shared" si="50"/>
        <v>0</v>
      </c>
      <c r="V143" s="112">
        <f t="shared" si="51"/>
        <v>0</v>
      </c>
      <c r="W143" s="112">
        <f t="shared" si="51"/>
        <v>0</v>
      </c>
      <c r="X143" s="112">
        <f t="shared" si="51"/>
        <v>0</v>
      </c>
      <c r="Y143" s="112">
        <f t="shared" si="51"/>
        <v>0</v>
      </c>
      <c r="Z143" s="112">
        <f t="shared" si="51"/>
        <v>0</v>
      </c>
      <c r="AA143" s="112">
        <f t="shared" si="51"/>
        <v>0</v>
      </c>
      <c r="AB143" s="112">
        <f t="shared" si="51"/>
        <v>0</v>
      </c>
      <c r="AC143" s="112">
        <f t="shared" si="51"/>
        <v>0</v>
      </c>
      <c r="AD143" s="112">
        <f t="shared" si="51"/>
        <v>0</v>
      </c>
      <c r="AE143" s="112">
        <f t="shared" si="51"/>
        <v>0</v>
      </c>
      <c r="AF143" s="112">
        <f t="shared" si="51"/>
        <v>0</v>
      </c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</row>
    <row r="144" spans="1:91" s="122" customFormat="1" ht="16.5" x14ac:dyDescent="0.25">
      <c r="A144" s="135"/>
      <c r="B144" s="136"/>
      <c r="C144" s="82"/>
      <c r="D144" s="137">
        <v>231</v>
      </c>
      <c r="E144" s="138" t="s">
        <v>160</v>
      </c>
      <c r="F144" s="139">
        <f t="shared" si="47"/>
        <v>0</v>
      </c>
      <c r="G144" s="140">
        <f t="shared" si="49"/>
        <v>0</v>
      </c>
      <c r="H144" s="112">
        <f t="shared" si="48"/>
        <v>0</v>
      </c>
      <c r="I144" s="112">
        <f t="shared" si="48"/>
        <v>0</v>
      </c>
      <c r="J144" s="112">
        <f t="shared" si="48"/>
        <v>0</v>
      </c>
      <c r="K144" s="112">
        <f t="shared" si="48"/>
        <v>0</v>
      </c>
      <c r="L144" s="112">
        <f t="shared" si="48"/>
        <v>0</v>
      </c>
      <c r="M144" s="112">
        <f t="shared" si="48"/>
        <v>0</v>
      </c>
      <c r="N144" s="112">
        <f t="shared" si="48"/>
        <v>0</v>
      </c>
      <c r="O144" s="112">
        <f t="shared" si="48"/>
        <v>0</v>
      </c>
      <c r="P144" s="112">
        <f t="shared" si="48"/>
        <v>0</v>
      </c>
      <c r="Q144" s="112">
        <f t="shared" si="48"/>
        <v>0</v>
      </c>
      <c r="R144" s="112">
        <f t="shared" si="48"/>
        <v>0</v>
      </c>
      <c r="S144" s="112">
        <f t="shared" si="48"/>
        <v>0</v>
      </c>
      <c r="T144" s="112">
        <f t="shared" si="48"/>
        <v>0</v>
      </c>
      <c r="U144" s="112">
        <f t="shared" si="50"/>
        <v>0</v>
      </c>
      <c r="V144" s="112">
        <f t="shared" si="51"/>
        <v>0</v>
      </c>
      <c r="W144" s="112">
        <f t="shared" si="51"/>
        <v>0</v>
      </c>
      <c r="X144" s="112">
        <f t="shared" si="51"/>
        <v>0</v>
      </c>
      <c r="Y144" s="112">
        <f t="shared" si="51"/>
        <v>0</v>
      </c>
      <c r="Z144" s="112">
        <f t="shared" si="51"/>
        <v>0</v>
      </c>
      <c r="AA144" s="112">
        <f t="shared" si="51"/>
        <v>0</v>
      </c>
      <c r="AB144" s="112">
        <f t="shared" si="51"/>
        <v>0</v>
      </c>
      <c r="AC144" s="112">
        <f t="shared" si="51"/>
        <v>0</v>
      </c>
      <c r="AD144" s="112">
        <f t="shared" si="51"/>
        <v>0</v>
      </c>
      <c r="AE144" s="112">
        <f t="shared" si="51"/>
        <v>0</v>
      </c>
      <c r="AF144" s="112">
        <f t="shared" si="51"/>
        <v>0</v>
      </c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</row>
    <row r="145" spans="1:91" s="144" customFormat="1" ht="16.5" x14ac:dyDescent="0.3">
      <c r="A145" s="141"/>
      <c r="B145" s="141"/>
      <c r="C145" s="141"/>
      <c r="D145" s="158" t="s">
        <v>161</v>
      </c>
      <c r="E145" s="158"/>
      <c r="F145" s="142"/>
      <c r="G145" s="142"/>
      <c r="H145" s="142"/>
      <c r="I145" s="9"/>
      <c r="J145" s="9"/>
      <c r="K145" s="9"/>
      <c r="L145" s="11"/>
      <c r="M145" s="11"/>
      <c r="N145" s="11"/>
      <c r="O145" s="11"/>
      <c r="P145" s="11"/>
      <c r="Q145" s="27"/>
      <c r="R145" s="11"/>
      <c r="S145" s="11"/>
      <c r="T145" s="11"/>
      <c r="U145" s="9"/>
      <c r="V145" s="9"/>
      <c r="W145" s="9"/>
      <c r="X145" s="11"/>
      <c r="Y145" s="11"/>
      <c r="Z145" s="12"/>
      <c r="AA145" s="11"/>
      <c r="AB145" s="11"/>
      <c r="AC145" s="11"/>
      <c r="AD145" s="11"/>
      <c r="AE145" s="11"/>
      <c r="AF145" s="11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3"/>
      <c r="BD145" s="143"/>
      <c r="BE145" s="143"/>
      <c r="BF145" s="143"/>
      <c r="BG145" s="143"/>
      <c r="BH145" s="143"/>
      <c r="BI145" s="143"/>
      <c r="BJ145" s="143"/>
      <c r="BK145" s="143"/>
      <c r="BL145" s="143"/>
      <c r="BM145" s="143"/>
      <c r="BN145" s="143"/>
      <c r="BO145" s="143"/>
      <c r="BP145" s="143"/>
      <c r="BQ145" s="143"/>
      <c r="BR145" s="143"/>
      <c r="BS145" s="143"/>
      <c r="BT145" s="143"/>
      <c r="BU145" s="143"/>
      <c r="BV145" s="143"/>
      <c r="BW145" s="143"/>
      <c r="BX145" s="143"/>
      <c r="BY145" s="143"/>
      <c r="BZ145" s="143"/>
      <c r="CA145" s="143"/>
      <c r="CB145" s="143"/>
      <c r="CC145" s="143"/>
      <c r="CD145" s="143"/>
      <c r="CE145" s="143"/>
      <c r="CF145" s="143"/>
      <c r="CG145" s="143"/>
      <c r="CH145" s="143"/>
      <c r="CI145" s="143"/>
      <c r="CJ145" s="143"/>
      <c r="CK145" s="143"/>
      <c r="CL145" s="143"/>
      <c r="CM145" s="143"/>
    </row>
    <row r="146" spans="1:91" s="144" customFormat="1" ht="16.5" x14ac:dyDescent="0.3">
      <c r="A146" s="145"/>
      <c r="B146" s="145"/>
      <c r="C146" s="145"/>
      <c r="D146" s="159" t="s">
        <v>162</v>
      </c>
      <c r="E146" s="159"/>
      <c r="F146" s="142"/>
      <c r="G146" s="142"/>
      <c r="H146" s="146"/>
      <c r="I146" s="9"/>
      <c r="J146" s="9"/>
      <c r="K146" s="9"/>
      <c r="L146" s="11"/>
      <c r="M146" s="11"/>
      <c r="N146" s="11"/>
      <c r="O146" s="11"/>
      <c r="P146" s="11">
        <f>Q140+R140</f>
        <v>0</v>
      </c>
      <c r="Q146" s="27"/>
      <c r="R146" s="11"/>
      <c r="S146" s="11"/>
      <c r="T146" s="11"/>
      <c r="U146" s="9"/>
      <c r="V146" s="9"/>
      <c r="W146" s="9"/>
      <c r="X146" s="11"/>
      <c r="Y146" s="11"/>
      <c r="Z146" s="12"/>
      <c r="AA146" s="11"/>
      <c r="AB146" s="11"/>
      <c r="AC146" s="11"/>
      <c r="AD146" s="11"/>
      <c r="AE146" s="11"/>
      <c r="AF146" s="11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3"/>
      <c r="CA146" s="143"/>
      <c r="CB146" s="143"/>
      <c r="CC146" s="143"/>
      <c r="CD146" s="143"/>
      <c r="CE146" s="143"/>
      <c r="CF146" s="143"/>
      <c r="CG146" s="143"/>
      <c r="CH146" s="143"/>
      <c r="CI146" s="143"/>
      <c r="CJ146" s="143"/>
      <c r="CK146" s="143"/>
      <c r="CL146" s="143"/>
      <c r="CM146" s="143"/>
    </row>
    <row r="147" spans="1:91" ht="16.5" x14ac:dyDescent="0.3">
      <c r="A147" s="14"/>
      <c r="B147" s="160" t="s">
        <v>163</v>
      </c>
      <c r="C147" s="160"/>
      <c r="D147" s="160"/>
      <c r="E147" s="147"/>
      <c r="F147" s="14"/>
      <c r="G147" s="148" t="s">
        <v>164</v>
      </c>
      <c r="H147" s="149"/>
      <c r="I147" s="9"/>
      <c r="J147" s="9"/>
      <c r="K147" s="9"/>
      <c r="L147" s="11"/>
      <c r="M147" s="11"/>
      <c r="N147" s="11"/>
      <c r="O147" s="11"/>
      <c r="P147" s="11"/>
      <c r="Q147" s="27"/>
      <c r="R147" s="11"/>
      <c r="S147" s="11"/>
      <c r="T147" s="11"/>
      <c r="U147" s="9"/>
      <c r="V147" s="9"/>
      <c r="W147" s="9"/>
      <c r="X147" s="11"/>
      <c r="Y147" s="11"/>
      <c r="Z147" s="12"/>
      <c r="AA147" s="11"/>
      <c r="AB147" s="11"/>
      <c r="AC147" s="11"/>
      <c r="AD147" s="11"/>
      <c r="AE147" s="11"/>
      <c r="AF147" s="11"/>
    </row>
    <row r="148" spans="1:91" ht="15" x14ac:dyDescent="0.3">
      <c r="B148" s="161"/>
      <c r="C148" s="161"/>
      <c r="D148" s="161"/>
      <c r="E148" s="150"/>
      <c r="F148" s="162" t="s">
        <v>165</v>
      </c>
      <c r="G148" s="162"/>
      <c r="H148" s="151"/>
      <c r="I148" s="154"/>
      <c r="J148" s="154"/>
      <c r="K148" s="154"/>
      <c r="U148" s="154"/>
      <c r="V148" s="154"/>
      <c r="W148" s="154"/>
    </row>
    <row r="149" spans="1:91" ht="15" x14ac:dyDescent="0.3">
      <c r="C149" s="155"/>
      <c r="D149" s="155"/>
      <c r="E149" s="155"/>
      <c r="F149" s="156"/>
      <c r="G149" s="156"/>
      <c r="H149" s="5"/>
      <c r="K149" s="4"/>
      <c r="T149" s="5"/>
      <c r="W149" s="4"/>
      <c r="AF149" s="1"/>
    </row>
    <row r="150" spans="1:91" ht="15" x14ac:dyDescent="0.3">
      <c r="F150" s="153"/>
      <c r="G150" s="153"/>
      <c r="H150" s="5"/>
      <c r="K150" s="4"/>
      <c r="T150" s="5"/>
      <c r="W150" s="4"/>
      <c r="AF150" s="1"/>
    </row>
    <row r="151" spans="1:91" x14ac:dyDescent="0.25">
      <c r="H151" s="5"/>
      <c r="K151" s="4"/>
      <c r="T151" s="5"/>
      <c r="W151" s="4"/>
      <c r="AF151" s="1"/>
    </row>
    <row r="152" spans="1:91" x14ac:dyDescent="0.25">
      <c r="F152" s="4" t="s">
        <v>166</v>
      </c>
      <c r="H152" s="5"/>
      <c r="K152" s="4"/>
      <c r="T152" s="5"/>
      <c r="W152" s="4"/>
      <c r="AF152" s="1"/>
    </row>
    <row r="153" spans="1:91" x14ac:dyDescent="0.25">
      <c r="H153" s="5"/>
      <c r="K153" s="4"/>
      <c r="T153" s="5"/>
      <c r="W153" s="4"/>
      <c r="AF153" s="1"/>
    </row>
    <row r="154" spans="1:91" x14ac:dyDescent="0.25">
      <c r="H154" s="5"/>
      <c r="K154" s="4"/>
      <c r="T154" s="5"/>
      <c r="W154" s="4"/>
      <c r="AF154" s="1"/>
    </row>
    <row r="155" spans="1:91" x14ac:dyDescent="0.25">
      <c r="H155" s="5"/>
      <c r="K155" s="4"/>
      <c r="T155" s="5"/>
      <c r="W155" s="4"/>
      <c r="AF155" s="1"/>
    </row>
    <row r="156" spans="1:91" x14ac:dyDescent="0.25">
      <c r="H156" s="5"/>
      <c r="K156" s="4"/>
      <c r="T156" s="5"/>
      <c r="W156" s="4"/>
      <c r="AF156" s="1"/>
    </row>
    <row r="157" spans="1:91" x14ac:dyDescent="0.25">
      <c r="H157" s="5"/>
      <c r="K157" s="4"/>
      <c r="T157" s="5"/>
      <c r="W157" s="4"/>
      <c r="AF157" s="1"/>
    </row>
    <row r="158" spans="1:91" x14ac:dyDescent="0.25">
      <c r="H158" s="5"/>
      <c r="K158" s="4"/>
      <c r="T158" s="5"/>
      <c r="W158" s="4"/>
      <c r="AF158" s="1"/>
    </row>
    <row r="159" spans="1:91" x14ac:dyDescent="0.25">
      <c r="H159" s="5"/>
      <c r="K159" s="4"/>
      <c r="T159" s="5"/>
      <c r="W159" s="4"/>
      <c r="AF159" s="1"/>
    </row>
    <row r="160" spans="1:91" x14ac:dyDescent="0.25">
      <c r="H160" s="5"/>
      <c r="K160" s="4"/>
      <c r="T160" s="5"/>
      <c r="W160" s="4"/>
      <c r="AF160" s="1"/>
    </row>
    <row r="161" spans="4:32" x14ac:dyDescent="0.25">
      <c r="H161" s="5"/>
      <c r="K161" s="4"/>
      <c r="T161" s="5"/>
      <c r="W161" s="4"/>
      <c r="AF161" s="1"/>
    </row>
    <row r="162" spans="4:32" x14ac:dyDescent="0.25">
      <c r="H162" s="5"/>
      <c r="K162" s="4"/>
      <c r="T162" s="5"/>
      <c r="W162" s="4"/>
      <c r="AF162" s="1"/>
    </row>
    <row r="163" spans="4:32" x14ac:dyDescent="0.25">
      <c r="H163" s="5"/>
      <c r="K163" s="4"/>
      <c r="T163" s="5"/>
      <c r="W163" s="4"/>
      <c r="AF163" s="1"/>
    </row>
    <row r="164" spans="4:32" x14ac:dyDescent="0.25">
      <c r="H164" s="5"/>
      <c r="K164" s="4"/>
      <c r="T164" s="5"/>
      <c r="W164" s="4"/>
      <c r="AF164" s="1"/>
    </row>
    <row r="165" spans="4:32" x14ac:dyDescent="0.25">
      <c r="H165" s="5"/>
      <c r="K165" s="4"/>
      <c r="T165" s="5"/>
      <c r="W165" s="4"/>
      <c r="AF165" s="1"/>
    </row>
    <row r="166" spans="4:32" x14ac:dyDescent="0.25">
      <c r="H166" s="5"/>
      <c r="K166" s="4"/>
      <c r="T166" s="5"/>
      <c r="W166" s="4"/>
      <c r="AF166" s="1"/>
    </row>
    <row r="167" spans="4:32" x14ac:dyDescent="0.25">
      <c r="H167" s="5"/>
      <c r="K167" s="4"/>
      <c r="T167" s="5"/>
      <c r="W167" s="4"/>
      <c r="AF167" s="1"/>
    </row>
    <row r="168" spans="4:32" x14ac:dyDescent="0.25">
      <c r="H168" s="5"/>
      <c r="K168" s="4"/>
      <c r="T168" s="5"/>
      <c r="W168" s="4"/>
      <c r="AF168" s="1"/>
    </row>
    <row r="169" spans="4:32" x14ac:dyDescent="0.25">
      <c r="H169" s="5"/>
      <c r="K169" s="4"/>
      <c r="T169" s="5"/>
      <c r="W169" s="4"/>
      <c r="AF169" s="1"/>
    </row>
    <row r="170" spans="4:32" x14ac:dyDescent="0.25">
      <c r="H170" s="5"/>
      <c r="K170" s="4"/>
      <c r="T170" s="5"/>
      <c r="W170" s="4"/>
      <c r="AF170" s="1"/>
    </row>
    <row r="171" spans="4:32" x14ac:dyDescent="0.25">
      <c r="H171" s="5"/>
      <c r="K171" s="4"/>
      <c r="T171" s="5"/>
      <c r="W171" s="4"/>
      <c r="AF171" s="1"/>
    </row>
    <row r="172" spans="4:32" x14ac:dyDescent="0.25">
      <c r="H172" s="5"/>
      <c r="K172" s="4"/>
      <c r="T172" s="5"/>
      <c r="W172" s="4"/>
      <c r="AF172" s="1"/>
    </row>
    <row r="173" spans="4:32" ht="16.5" x14ac:dyDescent="0.25">
      <c r="D173" s="157"/>
      <c r="E173" s="157"/>
      <c r="F173" s="157"/>
      <c r="H173" s="5"/>
      <c r="K173" s="4"/>
      <c r="T173" s="5"/>
      <c r="W173" s="4"/>
      <c r="AF173" s="1"/>
    </row>
    <row r="174" spans="4:32" x14ac:dyDescent="0.25">
      <c r="H174" s="5"/>
      <c r="K174" s="4"/>
      <c r="T174" s="5"/>
      <c r="W174" s="4"/>
      <c r="AF174" s="1"/>
    </row>
    <row r="196" spans="6:6" x14ac:dyDescent="0.25">
      <c r="F196" s="4" t="s">
        <v>167</v>
      </c>
    </row>
  </sheetData>
  <mergeCells count="16">
    <mergeCell ref="U10:AF10"/>
    <mergeCell ref="A5:H5"/>
    <mergeCell ref="K6:L6"/>
    <mergeCell ref="A7:E7"/>
    <mergeCell ref="F10:G10"/>
    <mergeCell ref="I10:T10"/>
    <mergeCell ref="U148:W148"/>
    <mergeCell ref="C149:E149"/>
    <mergeCell ref="F149:G149"/>
    <mergeCell ref="D173:F173"/>
    <mergeCell ref="D145:E145"/>
    <mergeCell ref="D146:E146"/>
    <mergeCell ref="B147:D147"/>
    <mergeCell ref="B148:D148"/>
    <mergeCell ref="F148:G148"/>
    <mergeCell ref="I148:K148"/>
  </mergeCells>
  <pageMargins left="0" right="0" top="0.118110236220472" bottom="0" header="0" footer="0"/>
  <pageSetup scale="75" orientation="portrait" r:id="rId1"/>
  <rowBreaks count="1" manualBreakCount="1">
    <brk id="6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Situacioni Janar 2026</vt:lpstr>
      <vt:lpstr>'Situacioni Janar 2026'!Print_Area</vt:lpstr>
      <vt:lpstr>'Situacioni Janar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Ndreu</dc:creator>
  <cp:lastModifiedBy>Vera Ndreu</cp:lastModifiedBy>
  <dcterms:created xsi:type="dcterms:W3CDTF">2026-05-06T13:19:28Z</dcterms:created>
  <dcterms:modified xsi:type="dcterms:W3CDTF">2026-05-08T10:32:04Z</dcterms:modified>
</cp:coreProperties>
</file>